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roračun 25\"/>
    </mc:Choice>
  </mc:AlternateContent>
  <xr:revisionPtr revIDLastSave="0" documentId="13_ncr:1_{AEEAE710-6C18-4BA8-AD4D-B0054FB7F681}" xr6:coauthVersionLast="47" xr6:coauthVersionMax="47" xr10:uidLastSave="{00000000-0000-0000-0000-000000000000}"/>
  <bookViews>
    <workbookView xWindow="-120" yWindow="-120" windowWidth="24240" windowHeight="13140" xr2:uid="{B9859770-BCC7-440D-B4C5-C5019BCD2DC3}"/>
  </bookViews>
  <sheets>
    <sheet name="Plan 2025." sheetId="3" r:id="rId1"/>
  </sheets>
  <definedNames>
    <definedName name="_xlnm.Print_Area" localSheetId="0">'Plan 2025.'!$A$1:$G$154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3" l="1"/>
  <c r="C62" i="3" s="1"/>
  <c r="C86" i="3"/>
  <c r="D72" i="3" l="1"/>
  <c r="D88" i="3"/>
  <c r="D87" i="3" s="1"/>
  <c r="D86" i="3" s="1"/>
  <c r="D84" i="3"/>
  <c r="D80" i="3"/>
  <c r="D75" i="3"/>
  <c r="D71" i="3" s="1"/>
  <c r="E75" i="3"/>
  <c r="D69" i="3"/>
  <c r="D67" i="3"/>
  <c r="D65" i="3"/>
  <c r="D54" i="3"/>
  <c r="D53" i="3" s="1"/>
  <c r="F54" i="3"/>
  <c r="G54" i="3"/>
  <c r="E54" i="3"/>
  <c r="D59" i="3"/>
  <c r="D58" i="3" s="1"/>
  <c r="D57" i="3" s="1"/>
  <c r="D46" i="3"/>
  <c r="D37" i="3"/>
  <c r="D30" i="3"/>
  <c r="D24" i="3" s="1"/>
  <c r="D25" i="3"/>
  <c r="D22" i="3"/>
  <c r="D20" i="3"/>
  <c r="D17" i="3" s="1"/>
  <c r="D18" i="3"/>
  <c r="C57" i="3"/>
  <c r="C16" i="3"/>
  <c r="C15" i="3" s="1"/>
  <c r="C14" i="3" s="1"/>
  <c r="D64" i="3" l="1"/>
  <c r="D63" i="3" s="1"/>
  <c r="D62" i="3"/>
  <c r="D16" i="3"/>
  <c r="D15" i="3" s="1"/>
  <c r="D14" i="3" s="1"/>
  <c r="F88" i="3" l="1"/>
  <c r="F87" i="3" s="1"/>
  <c r="F86" i="3" s="1"/>
  <c r="G88" i="3"/>
  <c r="G87" i="3" s="1"/>
  <c r="G86" i="3" s="1"/>
  <c r="F84" i="3"/>
  <c r="G84" i="3"/>
  <c r="F80" i="3"/>
  <c r="G80" i="3"/>
  <c r="F75" i="3"/>
  <c r="G75" i="3"/>
  <c r="F72" i="3"/>
  <c r="G72" i="3"/>
  <c r="F69" i="3"/>
  <c r="G69" i="3"/>
  <c r="F67" i="3"/>
  <c r="G67" i="3"/>
  <c r="F65" i="3"/>
  <c r="G65" i="3"/>
  <c r="F59" i="3"/>
  <c r="F58" i="3" s="1"/>
  <c r="F57" i="3" s="1"/>
  <c r="G59" i="3"/>
  <c r="G58" i="3" s="1"/>
  <c r="G57" i="3" s="1"/>
  <c r="F53" i="3"/>
  <c r="G53" i="3"/>
  <c r="F46" i="3"/>
  <c r="G46" i="3"/>
  <c r="F37" i="3"/>
  <c r="G37" i="3"/>
  <c r="F30" i="3"/>
  <c r="G30" i="3"/>
  <c r="F25" i="3"/>
  <c r="G25" i="3"/>
  <c r="F22" i="3"/>
  <c r="G22" i="3"/>
  <c r="F20" i="3"/>
  <c r="G20" i="3"/>
  <c r="F18" i="3"/>
  <c r="G18" i="3"/>
  <c r="E88" i="3"/>
  <c r="C138" i="3"/>
  <c r="C137" i="3" s="1"/>
  <c r="C136" i="3" s="1"/>
  <c r="C134" i="3"/>
  <c r="C133" i="3" s="1"/>
  <c r="C132" i="3" s="1"/>
  <c r="C129" i="3"/>
  <c r="C127" i="3"/>
  <c r="C126" i="3" s="1"/>
  <c r="C125" i="3" s="1"/>
  <c r="C122" i="3"/>
  <c r="C119" i="3"/>
  <c r="C118" i="3" s="1"/>
  <c r="C117" i="3" s="1"/>
  <c r="C115" i="3"/>
  <c r="C114" i="3" s="1"/>
  <c r="C112" i="3"/>
  <c r="C111" i="3" s="1"/>
  <c r="C110" i="3" s="1"/>
  <c r="C107" i="3"/>
  <c r="C106" i="3" s="1"/>
  <c r="C105" i="3" s="1"/>
  <c r="G71" i="3" l="1"/>
  <c r="F24" i="3"/>
  <c r="G17" i="3"/>
  <c r="G64" i="3"/>
  <c r="G63" i="3" s="1"/>
  <c r="G62" i="3" s="1"/>
  <c r="F17" i="3"/>
  <c r="F64" i="3"/>
  <c r="F63" i="3" s="1"/>
  <c r="F62" i="3" s="1"/>
  <c r="F71" i="3"/>
  <c r="G24" i="3"/>
  <c r="C140" i="3"/>
  <c r="D115" i="3"/>
  <c r="D112" i="3"/>
  <c r="D111" i="3" s="1"/>
  <c r="D107" i="3"/>
  <c r="F16" i="3" l="1"/>
  <c r="F15" i="3" s="1"/>
  <c r="F14" i="3" s="1"/>
  <c r="G16" i="3"/>
  <c r="G15" i="3" s="1"/>
  <c r="G14" i="3" s="1"/>
  <c r="C142" i="3"/>
  <c r="E87" i="3" l="1"/>
  <c r="E86" i="3" s="1"/>
  <c r="E84" i="3"/>
  <c r="E80" i="3"/>
  <c r="E72" i="3"/>
  <c r="E71" i="3" s="1"/>
  <c r="E69" i="3"/>
  <c r="E67" i="3"/>
  <c r="E65" i="3"/>
  <c r="E46" i="3"/>
  <c r="E37" i="3"/>
  <c r="E30" i="3"/>
  <c r="E25" i="3"/>
  <c r="E22" i="3"/>
  <c r="E20" i="3"/>
  <c r="E18" i="3"/>
  <c r="E53" i="3"/>
  <c r="E59" i="3"/>
  <c r="E58" i="3" s="1"/>
  <c r="E57" i="3" s="1"/>
  <c r="E122" i="3"/>
  <c r="E24" i="3" l="1"/>
  <c r="E64" i="3"/>
  <c r="E63" i="3" s="1"/>
  <c r="E62" i="3" s="1"/>
  <c r="E17" i="3"/>
  <c r="D138" i="3"/>
  <c r="D136" i="3" s="1"/>
  <c r="D134" i="3"/>
  <c r="D132" i="3" s="1"/>
  <c r="D129" i="3"/>
  <c r="D127" i="3"/>
  <c r="D125" i="3" s="1"/>
  <c r="D122" i="3"/>
  <c r="D119" i="3"/>
  <c r="D117" i="3" s="1"/>
  <c r="D114" i="3"/>
  <c r="D110" i="3" s="1"/>
  <c r="D140" i="3" s="1"/>
  <c r="D105" i="3"/>
  <c r="E16" i="3" l="1"/>
  <c r="E15" i="3" s="1"/>
  <c r="E14" i="3" s="1"/>
  <c r="G136" i="3"/>
  <c r="F136" i="3"/>
  <c r="E134" i="3"/>
  <c r="E133" i="3" s="1"/>
  <c r="E132" i="3" s="1"/>
  <c r="G132" i="3"/>
  <c r="F132" i="3"/>
  <c r="E112" i="3"/>
  <c r="E115" i="3"/>
  <c r="E114" i="3" s="1"/>
  <c r="F105" i="3" l="1"/>
  <c r="G105" i="3"/>
  <c r="F110" i="3"/>
  <c r="G110" i="3"/>
  <c r="F117" i="3"/>
  <c r="G117" i="3"/>
  <c r="E138" i="3" l="1"/>
  <c r="E137" i="3" s="1"/>
  <c r="E136" i="3" s="1"/>
  <c r="E129" i="3"/>
  <c r="E127" i="3"/>
  <c r="E119" i="3"/>
  <c r="E107" i="3"/>
  <c r="E106" i="3" s="1"/>
  <c r="E105" i="3" s="1"/>
  <c r="E111" i="3" l="1"/>
  <c r="E110" i="3" s="1"/>
  <c r="E118" i="3"/>
  <c r="E117" i="3" s="1"/>
  <c r="E126" i="3"/>
  <c r="E125" i="3" s="1"/>
  <c r="E140" i="3" l="1"/>
  <c r="E142" i="3" s="1"/>
  <c r="G125" i="3" l="1"/>
  <c r="G140" i="3" s="1"/>
  <c r="F125" i="3"/>
  <c r="F140" i="3" s="1"/>
  <c r="G142" i="3" l="1"/>
  <c r="F142" i="3"/>
  <c r="D142" i="3"/>
</calcChain>
</file>

<file path=xl/sharedStrings.xml><?xml version="1.0" encoding="utf-8"?>
<sst xmlns="http://schemas.openxmlformats.org/spreadsheetml/2006/main" count="156" uniqueCount="120">
  <si>
    <t>Članak 1.</t>
  </si>
  <si>
    <t>Članak 2.</t>
  </si>
  <si>
    <t>GRADSKO VIJEĆE GRADA BELIŠĆA</t>
  </si>
  <si>
    <t>Tekuće donacije</t>
  </si>
  <si>
    <t>Materijalni rashodi</t>
  </si>
  <si>
    <t>Ostali nespomenuti rashodi poslovanja</t>
  </si>
  <si>
    <t>Reprezentacija</t>
  </si>
  <si>
    <t>Rashodi za usluge</t>
  </si>
  <si>
    <t>Ostali rashodi</t>
  </si>
  <si>
    <t>Uređaji, strojevi i oprema za ostale namjene</t>
  </si>
  <si>
    <t xml:space="preserve">1.1. Opći rashodi                                          </t>
  </si>
  <si>
    <t>Rashodi poslovanja</t>
  </si>
  <si>
    <t>Rashodi za zaposlene</t>
  </si>
  <si>
    <t>Plaće (bruto)</t>
  </si>
  <si>
    <t>Plaće za zaposlene</t>
  </si>
  <si>
    <t>Ostali rashodi za zaposlene</t>
  </si>
  <si>
    <t xml:space="preserve">Ostali rashodi za zaposlene </t>
  </si>
  <si>
    <t>Doprinosi na plaće</t>
  </si>
  <si>
    <t>Doprinosi za zdravstveno osiguranje</t>
  </si>
  <si>
    <t>Naknade troškova zaposlenima</t>
  </si>
  <si>
    <t>Službena putovanja</t>
  </si>
  <si>
    <t>Naknada za prijevoz</t>
  </si>
  <si>
    <t>Stručno usavršavanje zaposlenika</t>
  </si>
  <si>
    <t>Ostale naknade troškova</t>
  </si>
  <si>
    <t>Rashodi za materijal i energiju</t>
  </si>
  <si>
    <t>Uredski materijal i ostali materijalni rashodi</t>
  </si>
  <si>
    <t>Rashodi za materijal i sirovine</t>
  </si>
  <si>
    <t>Energija</t>
  </si>
  <si>
    <t>Materijal i dijelovi za tekuće i investicijsko održavanje</t>
  </si>
  <si>
    <t>Sitan inventar</t>
  </si>
  <si>
    <t>Službena radna i zaštitna odjeća</t>
  </si>
  <si>
    <t>Usluge telefona i pošte</t>
  </si>
  <si>
    <t>Usluge tekućeg i investicijskog održavanja</t>
  </si>
  <si>
    <t>Usluge promidžbe i informiranja</t>
  </si>
  <si>
    <t>Komunalne usluge</t>
  </si>
  <si>
    <t>Zdravstvene usluge</t>
  </si>
  <si>
    <t>Intelektualne usluge</t>
  </si>
  <si>
    <t>Računalne usluge</t>
  </si>
  <si>
    <t xml:space="preserve">Ostale usluge </t>
  </si>
  <si>
    <t xml:space="preserve">Ostali nespomenuti rashodi </t>
  </si>
  <si>
    <t xml:space="preserve">Naknade za rad predstavničkih i izvršnih tijela </t>
  </si>
  <si>
    <t>Premija osiguranja</t>
  </si>
  <si>
    <t>Članarine</t>
  </si>
  <si>
    <t xml:space="preserve">Pristojbe i naknade </t>
  </si>
  <si>
    <t>Financijski rashodi</t>
  </si>
  <si>
    <t>Ostali financijski rashodi</t>
  </si>
  <si>
    <t>Bankarske usluge i usluge platnog prometa</t>
  </si>
  <si>
    <t>Rashodi za nabavku nefinancijske imovine</t>
  </si>
  <si>
    <t>Rashodi za nabavku proizvedene dug. imovine</t>
  </si>
  <si>
    <t>Postrojenje i oprema</t>
  </si>
  <si>
    <t>Uredska oprema i namještaj</t>
  </si>
  <si>
    <t>Doprinos za zdravstveno</t>
  </si>
  <si>
    <t>Plaća za redovan rad - bruto</t>
  </si>
  <si>
    <t>Intelektualne i osobne usluge</t>
  </si>
  <si>
    <t>Rashodi za nabavu nefinancijske imovine</t>
  </si>
  <si>
    <t>Rashodi za nabavu proizvedene dugotrajne imovine</t>
  </si>
  <si>
    <t xml:space="preserve">2. Osnovno školstvo                                        </t>
  </si>
  <si>
    <t>3. Glazbena škola u Belišću</t>
  </si>
  <si>
    <t xml:space="preserve">Tekuće donacije u novcu - Glazbena škola u Belišću                   </t>
  </si>
  <si>
    <t>Trošak informiranja i promidžbe</t>
  </si>
  <si>
    <t xml:space="preserve">5. Akcija Grad prijatelj djece                                        </t>
  </si>
  <si>
    <t>Ostale usluge</t>
  </si>
  <si>
    <t>Članarina savezu DND-a</t>
  </si>
  <si>
    <t xml:space="preserve">Ostali nespomenuti rashodi poslovanja </t>
  </si>
  <si>
    <t>Naknade građanima i kućanstvima</t>
  </si>
  <si>
    <t>Ostale naknade građanima i kućanstvima</t>
  </si>
  <si>
    <t>Naknade građanima i kućanstvima u novcu</t>
  </si>
  <si>
    <t>Izvori financiranja programa školstva i obrazovanja: Grad Belišće</t>
  </si>
  <si>
    <t xml:space="preserve">SVEUKUPNO                                     </t>
  </si>
  <si>
    <t>Predsjednik Gradskog vijeća:</t>
  </si>
  <si>
    <r>
      <t xml:space="preserve">1. Dječji vrtić Maslačak  </t>
    </r>
    <r>
      <rPr>
        <i/>
        <sz val="10"/>
        <rFont val="Times New Roman"/>
        <family val="1"/>
        <charset val="238"/>
      </rPr>
      <t xml:space="preserve">                                   </t>
    </r>
  </si>
  <si>
    <t>prijedlog</t>
  </si>
  <si>
    <t>Premije osiguranja</t>
  </si>
  <si>
    <t>2. Projekt Maslačak prijatelj djece 2</t>
  </si>
  <si>
    <t>Tekuće donacije u novcu - OŠ Ivana Kukuljevića Belišće</t>
  </si>
  <si>
    <t>Članak 3.</t>
  </si>
  <si>
    <t>Članak 4.</t>
  </si>
  <si>
    <t xml:space="preserve">Korisnici sredstava iz ovoga Programa podnose Izvještaj o ostvarenju tih programa i aktivnosti i o utrošku sredstava Upravnom odjelu za društvene djelatnosti grada Belišća, odmah po njihovoj realizaciji, odnosno u roku od osam (8) dana od proteka zakonskoga roka za predaju završnog računa, a Odjel podnosi Izvještaj o ostvarenju programa i aktivnosti iz članka 2. ovoga Programa i o namjenskom utrošku sredstava - Gradonačelniku i Gradskom vijeću grada Belišća, u pravilu tijekom ožujka odnosno travnja za prethodnu godinu. </t>
  </si>
  <si>
    <t>Članak 5.</t>
  </si>
  <si>
    <t>Dario Fletko, mag.ing.comp.</t>
  </si>
  <si>
    <t>Tekuće donacije u novcu - OŠ Ivana Kukuljevića Belišće - PŠ Veliškovci i PŠ Vinogradci</t>
  </si>
  <si>
    <t>4. Savjet mladih</t>
  </si>
  <si>
    <t xml:space="preserve">Rashodi za nabavku nefinancijske imovine                                                            </t>
  </si>
  <si>
    <t>Postrojenja i oprema</t>
  </si>
  <si>
    <t>7. Novčana naknada roditeljima djece koja su ostvarila pravo na vrtić, a nisu mogla biti upisana, iako oba roditelja rade ili nisu mogla biti upisana zbog nemogućnosti pružanja adekvatne zdravstvene skrbi</t>
  </si>
  <si>
    <t xml:space="preserve">6. Provođenje Gradskog programa za mlade                               </t>
  </si>
  <si>
    <t xml:space="preserve">Ukupno (2.-7.)                                            </t>
  </si>
  <si>
    <t>Program javnih potreba u području predškolskog odgoja, školstva i obrazovanja grada Belišća u 2025. godini                                                             s projekcijama za 2026. i 2027. godinu</t>
  </si>
  <si>
    <t xml:space="preserve">Ovim Programom utvrđuju se oblici, opseg i način zadovoljavanja javnih potreba u području predškolskog odgoja, školstva i obrazovanja za grad Belišće u 2025. godini. </t>
  </si>
  <si>
    <t>Zadnji rebalans 2024. u eurima</t>
  </si>
  <si>
    <t>Plan 2025. u eurima</t>
  </si>
  <si>
    <t xml:space="preserve"> Projekcija 2026. u eurima</t>
  </si>
  <si>
    <t>Projekcija 2027. u eurima</t>
  </si>
  <si>
    <t>Zadnji rebalans 2024.u eurima</t>
  </si>
  <si>
    <t>Plan 2025.                   u eurima</t>
  </si>
  <si>
    <t xml:space="preserve">Nabavka opreme </t>
  </si>
  <si>
    <t>Ovaj Program primjenjuje se od 1. siječnja 2025. godine i ima se objaviti u "Službenom glasniku grada Belišća".</t>
  </si>
  <si>
    <t>Urbroj: 2158-3-02-01/1-24-</t>
  </si>
  <si>
    <t>Osnovnoj školi Ivana Kukuljevića Belišće planira se prijenos sredstava za izvananastavne aktivnosti i potporu pri kupnji knjiga za nagrađivanje učenika sa zapaženim rezultatima na natjecanjima i odličan uspjeh tijekom školovanja. Također se nastavlja projekt Grad prijatelj djece, financiranje Savjeta mladih, Gradskog programa djelovanja za mlade kao i financiranje Glazbene škole.</t>
  </si>
  <si>
    <t>U smislu članka 1. ovoga Programa, u Proračunu grada Belišća za 2025. godinu osigurat će se sredstva kako slijedi:</t>
  </si>
  <si>
    <t xml:space="preserve">Izvršenje                16. 10. </t>
  </si>
  <si>
    <t>Zatezne kamete Opći prihodi i primici</t>
  </si>
  <si>
    <t>EU - Projekt Maslačak prijatelj djece: 0,00</t>
  </si>
  <si>
    <t>Ministarstvo: 7.700,00</t>
  </si>
  <si>
    <t>donacije: 300,00</t>
  </si>
  <si>
    <t>vlastiti prihodi: 1.080,00</t>
  </si>
  <si>
    <t>uplata roditelja (Bizovac i Petrijevci, prihodi za posebne namjene): 94.241,00</t>
  </si>
  <si>
    <t>Materijal i sirovine</t>
  </si>
  <si>
    <t>proračun općine Bizovac: 320.429,00</t>
  </si>
  <si>
    <t>proračun općine Petrijevci: 186.297,00</t>
  </si>
  <si>
    <t>prihodi od nefinancijske imovine: 100,00</t>
  </si>
  <si>
    <t xml:space="preserve">       Izvršenje    16. 10. 2024.</t>
  </si>
  <si>
    <t>Državni proračun: 405.856,00</t>
  </si>
  <si>
    <t>Proračun grada Belišća: 764.994,00</t>
  </si>
  <si>
    <t>višak/manjak prihoda: 0,00</t>
  </si>
  <si>
    <t>Izvori financiranja 2025.: 1.780.997,00</t>
  </si>
  <si>
    <t>Gradsko vijeće grada Belišća, na svojoj 45. sjednici održanoj 29. studenoga  2024. godine, na osnovi članka 19., 27. i 35., stavak 1., točke 2. i 6. Zakona o lokalnoj i područnoj (regionalnoj) samoupravi ("Narodne novine" br. 33/01, 60/01, 129/05, 109/07, 125/08, 36/09, 150/11, 144/12, 19/13, 137/15, 98/19 i 144/20), članka 2., 48. i 49. Zakona o predškolskom odgoju i obrazovanju ("Narodne novine" br. 10/97, 107/07, 94/13, 98/19, 57/22 i 101/23 ), članka 141. i 143. Zakona o odgoju i obrazovanju u osnovnoj i srednjoj školi  ("Narodne novine" br. 87/08, 86/09, 92/10, 105/10, 90/11, 5/12, 16/12, 86/12, 126/12, 94/13, 152/14, 07/17, 68/18, 98/19, 64/20 i 151/22), te na osnovi članka 23. stavak 1., točke 4. i članka 38., točke 10. Statuta grada Belišća ("Službeni glasnik grada Belišća" br. 5/09, 3/13, 11/14, 7/15, 1/16, 3/16, 1/18, 1/20, 1/21 i 11/24), donijelo je</t>
  </si>
  <si>
    <t>Dječji vrtić Maslačak Belišće u pedagoškoj 2024./2025. godini radi na pet lokacija i to u Belišću - matični vrtić, Gatu - područni vrtić, Bizovcu - područni vrtić, Petrijevcima - područni vrtić i  Brođancima - područni vrtić. Roditeljima i djeci nude se dva redovna odgojno-obrazovna programa: cjelodnevni (10-satni) jaslički program za djecu od 1 do 3 godine života i cjelodnevni (10-satni) vrtićki program za djecu od 3 godine do polaska u školu te je vrtić besplatan za svu djecu s područja grada Belišća. U ovoj pedagoškoj godini ima 21 odgojna skupina i to u Belišću 12, Gatu 1, Bizovcu 4, Petrijevcima 3  i Brođancima 1.</t>
  </si>
  <si>
    <t>Klasa: 402-02/24-01/02</t>
  </si>
  <si>
    <t>Belišće, 29. studenoga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</si>
</sst>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EFCB"/>
        <bgColor indexed="64"/>
      </patternFill>
    </fill>
    <fill>
      <patternFill patternType="solid">
        <fgColor rgb="FFFDEBBF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7" fillId="3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0" xfId="2" applyFont="1" applyAlignment="1">
      <alignment vertical="top" wrapText="1"/>
    </xf>
    <xf numFmtId="0" fontId="9" fillId="0" borderId="0" xfId="0" applyFont="1" applyAlignment="1">
      <alignment horizontal="left"/>
    </xf>
    <xf numFmtId="0" fontId="12" fillId="7" borderId="1" xfId="0" applyFont="1" applyFill="1" applyBorder="1"/>
    <xf numFmtId="0" fontId="12" fillId="6" borderId="1" xfId="0" applyFont="1" applyFill="1" applyBorder="1"/>
    <xf numFmtId="0" fontId="12" fillId="6" borderId="1" xfId="0" applyFont="1" applyFill="1" applyBorder="1" applyAlignment="1">
      <alignment wrapText="1"/>
    </xf>
    <xf numFmtId="0" fontId="4" fillId="10" borderId="1" xfId="0" applyFont="1" applyFill="1" applyBorder="1" applyAlignment="1">
      <alignment vertical="center"/>
    </xf>
    <xf numFmtId="0" fontId="7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/>
    </xf>
    <xf numFmtId="4" fontId="7" fillId="2" borderId="1" xfId="1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4" fontId="3" fillId="9" borderId="1" xfId="1" applyNumberFormat="1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/>
    </xf>
    <xf numFmtId="4" fontId="3" fillId="7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4" fillId="3" borderId="1" xfId="1" applyNumberFormat="1" applyFont="1" applyFill="1" applyBorder="1" applyAlignment="1">
      <alignment vertical="center"/>
    </xf>
    <xf numFmtId="4" fontId="12" fillId="7" borderId="1" xfId="0" applyNumberFormat="1" applyFont="1" applyFill="1" applyBorder="1"/>
    <xf numFmtId="4" fontId="4" fillId="7" borderId="1" xfId="0" applyNumberFormat="1" applyFont="1" applyFill="1" applyBorder="1" applyAlignment="1">
      <alignment vertical="center"/>
    </xf>
    <xf numFmtId="4" fontId="4" fillId="7" borderId="1" xfId="1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4" fontId="6" fillId="2" borderId="1" xfId="1" applyNumberFormat="1" applyFont="1" applyFill="1" applyBorder="1" applyAlignment="1">
      <alignment horizontal="right" vertical="center" wrapText="1"/>
    </xf>
    <xf numFmtId="4" fontId="3" fillId="6" borderId="1" xfId="0" applyNumberFormat="1" applyFont="1" applyFill="1" applyBorder="1" applyAlignment="1">
      <alignment vertical="center" wrapText="1"/>
    </xf>
    <xf numFmtId="4" fontId="3" fillId="6" borderId="1" xfId="1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vertical="center" wrapText="1"/>
    </xf>
    <xf numFmtId="4" fontId="3" fillId="7" borderId="1" xfId="1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right" vertical="center" wrapText="1"/>
    </xf>
    <xf numFmtId="4" fontId="7" fillId="10" borderId="1" xfId="0" applyNumberFormat="1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7" fillId="5" borderId="1" xfId="1" applyNumberFormat="1" applyFont="1" applyFill="1" applyBorder="1" applyAlignment="1">
      <alignment horizontal="right" vertical="center"/>
    </xf>
    <xf numFmtId="4" fontId="4" fillId="6" borderId="1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0" borderId="0" xfId="0" applyNumberFormat="1" applyFont="1" applyAlignment="1">
      <alignment horizontal="left"/>
    </xf>
    <xf numFmtId="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4">
    <cellStyle name="Comma 2" xfId="3" xr:uid="{6D9EB705-D454-417A-87EC-E366456560B4}"/>
    <cellStyle name="Normalno" xfId="0" builtinId="0"/>
    <cellStyle name="Normalno 3" xfId="2" xr:uid="{DEAB926C-6CB2-44F9-8F3B-879127BD9984}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3404B-F1D6-4C86-B4C6-C755A69FB9BC}">
  <sheetPr>
    <pageSetUpPr fitToPage="1"/>
  </sheetPr>
  <dimension ref="A1:K193"/>
  <sheetViews>
    <sheetView tabSelected="1" topLeftCell="A136" zoomScale="90" zoomScaleNormal="90" zoomScaleSheetLayoutView="40" workbookViewId="0">
      <selection activeCell="E153" sqref="E153"/>
    </sheetView>
  </sheetViews>
  <sheetFormatPr defaultRowHeight="12.75" x14ac:dyDescent="0.25"/>
  <cols>
    <col min="1" max="1" width="5" style="1" customWidth="1"/>
    <col min="2" max="2" width="41.5703125" style="1" customWidth="1"/>
    <col min="3" max="3" width="14.5703125" style="73" hidden="1" customWidth="1"/>
    <col min="4" max="4" width="14.42578125" style="73" customWidth="1"/>
    <col min="5" max="5" width="14.140625" style="73" customWidth="1"/>
    <col min="6" max="6" width="14.140625" style="75" customWidth="1"/>
    <col min="7" max="7" width="13.5703125" style="75" customWidth="1"/>
    <col min="8" max="8" width="9.140625" style="1" hidden="1" customWidth="1"/>
    <col min="9" max="256" width="9.140625" style="1"/>
    <col min="257" max="257" width="5" style="1" customWidth="1"/>
    <col min="258" max="258" width="31.5703125" style="1" customWidth="1"/>
    <col min="259" max="259" width="14.85546875" style="1" customWidth="1"/>
    <col min="260" max="260" width="0.140625" style="1" customWidth="1"/>
    <col min="261" max="261" width="14.85546875" style="1" customWidth="1"/>
    <col min="262" max="262" width="13.5703125" style="1" customWidth="1"/>
    <col min="263" max="263" width="14.7109375" style="1" customWidth="1"/>
    <col min="264" max="512" width="9.140625" style="1"/>
    <col min="513" max="513" width="5" style="1" customWidth="1"/>
    <col min="514" max="514" width="31.5703125" style="1" customWidth="1"/>
    <col min="515" max="515" width="14.85546875" style="1" customWidth="1"/>
    <col min="516" max="516" width="0.140625" style="1" customWidth="1"/>
    <col min="517" max="517" width="14.85546875" style="1" customWidth="1"/>
    <col min="518" max="518" width="13.5703125" style="1" customWidth="1"/>
    <col min="519" max="519" width="14.7109375" style="1" customWidth="1"/>
    <col min="520" max="768" width="9.140625" style="1"/>
    <col min="769" max="769" width="5" style="1" customWidth="1"/>
    <col min="770" max="770" width="31.5703125" style="1" customWidth="1"/>
    <col min="771" max="771" width="14.85546875" style="1" customWidth="1"/>
    <col min="772" max="772" width="0.140625" style="1" customWidth="1"/>
    <col min="773" max="773" width="14.85546875" style="1" customWidth="1"/>
    <col min="774" max="774" width="13.5703125" style="1" customWidth="1"/>
    <col min="775" max="775" width="14.7109375" style="1" customWidth="1"/>
    <col min="776" max="1024" width="9.140625" style="1"/>
    <col min="1025" max="1025" width="5" style="1" customWidth="1"/>
    <col min="1026" max="1026" width="31.5703125" style="1" customWidth="1"/>
    <col min="1027" max="1027" width="14.85546875" style="1" customWidth="1"/>
    <col min="1028" max="1028" width="0.140625" style="1" customWidth="1"/>
    <col min="1029" max="1029" width="14.85546875" style="1" customWidth="1"/>
    <col min="1030" max="1030" width="13.5703125" style="1" customWidth="1"/>
    <col min="1031" max="1031" width="14.7109375" style="1" customWidth="1"/>
    <col min="1032" max="1280" width="9.140625" style="1"/>
    <col min="1281" max="1281" width="5" style="1" customWidth="1"/>
    <col min="1282" max="1282" width="31.5703125" style="1" customWidth="1"/>
    <col min="1283" max="1283" width="14.85546875" style="1" customWidth="1"/>
    <col min="1284" max="1284" width="0.140625" style="1" customWidth="1"/>
    <col min="1285" max="1285" width="14.85546875" style="1" customWidth="1"/>
    <col min="1286" max="1286" width="13.5703125" style="1" customWidth="1"/>
    <col min="1287" max="1287" width="14.7109375" style="1" customWidth="1"/>
    <col min="1288" max="1536" width="9.140625" style="1"/>
    <col min="1537" max="1537" width="5" style="1" customWidth="1"/>
    <col min="1538" max="1538" width="31.5703125" style="1" customWidth="1"/>
    <col min="1539" max="1539" width="14.85546875" style="1" customWidth="1"/>
    <col min="1540" max="1540" width="0.140625" style="1" customWidth="1"/>
    <col min="1541" max="1541" width="14.85546875" style="1" customWidth="1"/>
    <col min="1542" max="1542" width="13.5703125" style="1" customWidth="1"/>
    <col min="1543" max="1543" width="14.7109375" style="1" customWidth="1"/>
    <col min="1544" max="1792" width="9.140625" style="1"/>
    <col min="1793" max="1793" width="5" style="1" customWidth="1"/>
    <col min="1794" max="1794" width="31.5703125" style="1" customWidth="1"/>
    <col min="1795" max="1795" width="14.85546875" style="1" customWidth="1"/>
    <col min="1796" max="1796" width="0.140625" style="1" customWidth="1"/>
    <col min="1797" max="1797" width="14.85546875" style="1" customWidth="1"/>
    <col min="1798" max="1798" width="13.5703125" style="1" customWidth="1"/>
    <col min="1799" max="1799" width="14.7109375" style="1" customWidth="1"/>
    <col min="1800" max="2048" width="9.140625" style="1"/>
    <col min="2049" max="2049" width="5" style="1" customWidth="1"/>
    <col min="2050" max="2050" width="31.5703125" style="1" customWidth="1"/>
    <col min="2051" max="2051" width="14.85546875" style="1" customWidth="1"/>
    <col min="2052" max="2052" width="0.140625" style="1" customWidth="1"/>
    <col min="2053" max="2053" width="14.85546875" style="1" customWidth="1"/>
    <col min="2054" max="2054" width="13.5703125" style="1" customWidth="1"/>
    <col min="2055" max="2055" width="14.7109375" style="1" customWidth="1"/>
    <col min="2056" max="2304" width="9.140625" style="1"/>
    <col min="2305" max="2305" width="5" style="1" customWidth="1"/>
    <col min="2306" max="2306" width="31.5703125" style="1" customWidth="1"/>
    <col min="2307" max="2307" width="14.85546875" style="1" customWidth="1"/>
    <col min="2308" max="2308" width="0.140625" style="1" customWidth="1"/>
    <col min="2309" max="2309" width="14.85546875" style="1" customWidth="1"/>
    <col min="2310" max="2310" width="13.5703125" style="1" customWidth="1"/>
    <col min="2311" max="2311" width="14.7109375" style="1" customWidth="1"/>
    <col min="2312" max="2560" width="9.140625" style="1"/>
    <col min="2561" max="2561" width="5" style="1" customWidth="1"/>
    <col min="2562" max="2562" width="31.5703125" style="1" customWidth="1"/>
    <col min="2563" max="2563" width="14.85546875" style="1" customWidth="1"/>
    <col min="2564" max="2564" width="0.140625" style="1" customWidth="1"/>
    <col min="2565" max="2565" width="14.85546875" style="1" customWidth="1"/>
    <col min="2566" max="2566" width="13.5703125" style="1" customWidth="1"/>
    <col min="2567" max="2567" width="14.7109375" style="1" customWidth="1"/>
    <col min="2568" max="2816" width="9.140625" style="1"/>
    <col min="2817" max="2817" width="5" style="1" customWidth="1"/>
    <col min="2818" max="2818" width="31.5703125" style="1" customWidth="1"/>
    <col min="2819" max="2819" width="14.85546875" style="1" customWidth="1"/>
    <col min="2820" max="2820" width="0.140625" style="1" customWidth="1"/>
    <col min="2821" max="2821" width="14.85546875" style="1" customWidth="1"/>
    <col min="2822" max="2822" width="13.5703125" style="1" customWidth="1"/>
    <col min="2823" max="2823" width="14.7109375" style="1" customWidth="1"/>
    <col min="2824" max="3072" width="9.140625" style="1"/>
    <col min="3073" max="3073" width="5" style="1" customWidth="1"/>
    <col min="3074" max="3074" width="31.5703125" style="1" customWidth="1"/>
    <col min="3075" max="3075" width="14.85546875" style="1" customWidth="1"/>
    <col min="3076" max="3076" width="0.140625" style="1" customWidth="1"/>
    <col min="3077" max="3077" width="14.85546875" style="1" customWidth="1"/>
    <col min="3078" max="3078" width="13.5703125" style="1" customWidth="1"/>
    <col min="3079" max="3079" width="14.7109375" style="1" customWidth="1"/>
    <col min="3080" max="3328" width="9.140625" style="1"/>
    <col min="3329" max="3329" width="5" style="1" customWidth="1"/>
    <col min="3330" max="3330" width="31.5703125" style="1" customWidth="1"/>
    <col min="3331" max="3331" width="14.85546875" style="1" customWidth="1"/>
    <col min="3332" max="3332" width="0.140625" style="1" customWidth="1"/>
    <col min="3333" max="3333" width="14.85546875" style="1" customWidth="1"/>
    <col min="3334" max="3334" width="13.5703125" style="1" customWidth="1"/>
    <col min="3335" max="3335" width="14.7109375" style="1" customWidth="1"/>
    <col min="3336" max="3584" width="9.140625" style="1"/>
    <col min="3585" max="3585" width="5" style="1" customWidth="1"/>
    <col min="3586" max="3586" width="31.5703125" style="1" customWidth="1"/>
    <col min="3587" max="3587" width="14.85546875" style="1" customWidth="1"/>
    <col min="3588" max="3588" width="0.140625" style="1" customWidth="1"/>
    <col min="3589" max="3589" width="14.85546875" style="1" customWidth="1"/>
    <col min="3590" max="3590" width="13.5703125" style="1" customWidth="1"/>
    <col min="3591" max="3591" width="14.7109375" style="1" customWidth="1"/>
    <col min="3592" max="3840" width="9.140625" style="1"/>
    <col min="3841" max="3841" width="5" style="1" customWidth="1"/>
    <col min="3842" max="3842" width="31.5703125" style="1" customWidth="1"/>
    <col min="3843" max="3843" width="14.85546875" style="1" customWidth="1"/>
    <col min="3844" max="3844" width="0.140625" style="1" customWidth="1"/>
    <col min="3845" max="3845" width="14.85546875" style="1" customWidth="1"/>
    <col min="3846" max="3846" width="13.5703125" style="1" customWidth="1"/>
    <col min="3847" max="3847" width="14.7109375" style="1" customWidth="1"/>
    <col min="3848" max="4096" width="9.140625" style="1"/>
    <col min="4097" max="4097" width="5" style="1" customWidth="1"/>
    <col min="4098" max="4098" width="31.5703125" style="1" customWidth="1"/>
    <col min="4099" max="4099" width="14.85546875" style="1" customWidth="1"/>
    <col min="4100" max="4100" width="0.140625" style="1" customWidth="1"/>
    <col min="4101" max="4101" width="14.85546875" style="1" customWidth="1"/>
    <col min="4102" max="4102" width="13.5703125" style="1" customWidth="1"/>
    <col min="4103" max="4103" width="14.7109375" style="1" customWidth="1"/>
    <col min="4104" max="4352" width="9.140625" style="1"/>
    <col min="4353" max="4353" width="5" style="1" customWidth="1"/>
    <col min="4354" max="4354" width="31.5703125" style="1" customWidth="1"/>
    <col min="4355" max="4355" width="14.85546875" style="1" customWidth="1"/>
    <col min="4356" max="4356" width="0.140625" style="1" customWidth="1"/>
    <col min="4357" max="4357" width="14.85546875" style="1" customWidth="1"/>
    <col min="4358" max="4358" width="13.5703125" style="1" customWidth="1"/>
    <col min="4359" max="4359" width="14.7109375" style="1" customWidth="1"/>
    <col min="4360" max="4608" width="9.140625" style="1"/>
    <col min="4609" max="4609" width="5" style="1" customWidth="1"/>
    <col min="4610" max="4610" width="31.5703125" style="1" customWidth="1"/>
    <col min="4611" max="4611" width="14.85546875" style="1" customWidth="1"/>
    <col min="4612" max="4612" width="0.140625" style="1" customWidth="1"/>
    <col min="4613" max="4613" width="14.85546875" style="1" customWidth="1"/>
    <col min="4614" max="4614" width="13.5703125" style="1" customWidth="1"/>
    <col min="4615" max="4615" width="14.7109375" style="1" customWidth="1"/>
    <col min="4616" max="4864" width="9.140625" style="1"/>
    <col min="4865" max="4865" width="5" style="1" customWidth="1"/>
    <col min="4866" max="4866" width="31.5703125" style="1" customWidth="1"/>
    <col min="4867" max="4867" width="14.85546875" style="1" customWidth="1"/>
    <col min="4868" max="4868" width="0.140625" style="1" customWidth="1"/>
    <col min="4869" max="4869" width="14.85546875" style="1" customWidth="1"/>
    <col min="4870" max="4870" width="13.5703125" style="1" customWidth="1"/>
    <col min="4871" max="4871" width="14.7109375" style="1" customWidth="1"/>
    <col min="4872" max="5120" width="9.140625" style="1"/>
    <col min="5121" max="5121" width="5" style="1" customWidth="1"/>
    <col min="5122" max="5122" width="31.5703125" style="1" customWidth="1"/>
    <col min="5123" max="5123" width="14.85546875" style="1" customWidth="1"/>
    <col min="5124" max="5124" width="0.140625" style="1" customWidth="1"/>
    <col min="5125" max="5125" width="14.85546875" style="1" customWidth="1"/>
    <col min="5126" max="5126" width="13.5703125" style="1" customWidth="1"/>
    <col min="5127" max="5127" width="14.7109375" style="1" customWidth="1"/>
    <col min="5128" max="5376" width="9.140625" style="1"/>
    <col min="5377" max="5377" width="5" style="1" customWidth="1"/>
    <col min="5378" max="5378" width="31.5703125" style="1" customWidth="1"/>
    <col min="5379" max="5379" width="14.85546875" style="1" customWidth="1"/>
    <col min="5380" max="5380" width="0.140625" style="1" customWidth="1"/>
    <col min="5381" max="5381" width="14.85546875" style="1" customWidth="1"/>
    <col min="5382" max="5382" width="13.5703125" style="1" customWidth="1"/>
    <col min="5383" max="5383" width="14.7109375" style="1" customWidth="1"/>
    <col min="5384" max="5632" width="9.140625" style="1"/>
    <col min="5633" max="5633" width="5" style="1" customWidth="1"/>
    <col min="5634" max="5634" width="31.5703125" style="1" customWidth="1"/>
    <col min="5635" max="5635" width="14.85546875" style="1" customWidth="1"/>
    <col min="5636" max="5636" width="0.140625" style="1" customWidth="1"/>
    <col min="5637" max="5637" width="14.85546875" style="1" customWidth="1"/>
    <col min="5638" max="5638" width="13.5703125" style="1" customWidth="1"/>
    <col min="5639" max="5639" width="14.7109375" style="1" customWidth="1"/>
    <col min="5640" max="5888" width="9.140625" style="1"/>
    <col min="5889" max="5889" width="5" style="1" customWidth="1"/>
    <col min="5890" max="5890" width="31.5703125" style="1" customWidth="1"/>
    <col min="5891" max="5891" width="14.85546875" style="1" customWidth="1"/>
    <col min="5892" max="5892" width="0.140625" style="1" customWidth="1"/>
    <col min="5893" max="5893" width="14.85546875" style="1" customWidth="1"/>
    <col min="5894" max="5894" width="13.5703125" style="1" customWidth="1"/>
    <col min="5895" max="5895" width="14.7109375" style="1" customWidth="1"/>
    <col min="5896" max="6144" width="9.140625" style="1"/>
    <col min="6145" max="6145" width="5" style="1" customWidth="1"/>
    <col min="6146" max="6146" width="31.5703125" style="1" customWidth="1"/>
    <col min="6147" max="6147" width="14.85546875" style="1" customWidth="1"/>
    <col min="6148" max="6148" width="0.140625" style="1" customWidth="1"/>
    <col min="6149" max="6149" width="14.85546875" style="1" customWidth="1"/>
    <col min="6150" max="6150" width="13.5703125" style="1" customWidth="1"/>
    <col min="6151" max="6151" width="14.7109375" style="1" customWidth="1"/>
    <col min="6152" max="6400" width="9.140625" style="1"/>
    <col min="6401" max="6401" width="5" style="1" customWidth="1"/>
    <col min="6402" max="6402" width="31.5703125" style="1" customWidth="1"/>
    <col min="6403" max="6403" width="14.85546875" style="1" customWidth="1"/>
    <col min="6404" max="6404" width="0.140625" style="1" customWidth="1"/>
    <col min="6405" max="6405" width="14.85546875" style="1" customWidth="1"/>
    <col min="6406" max="6406" width="13.5703125" style="1" customWidth="1"/>
    <col min="6407" max="6407" width="14.7109375" style="1" customWidth="1"/>
    <col min="6408" max="6656" width="9.140625" style="1"/>
    <col min="6657" max="6657" width="5" style="1" customWidth="1"/>
    <col min="6658" max="6658" width="31.5703125" style="1" customWidth="1"/>
    <col min="6659" max="6659" width="14.85546875" style="1" customWidth="1"/>
    <col min="6660" max="6660" width="0.140625" style="1" customWidth="1"/>
    <col min="6661" max="6661" width="14.85546875" style="1" customWidth="1"/>
    <col min="6662" max="6662" width="13.5703125" style="1" customWidth="1"/>
    <col min="6663" max="6663" width="14.7109375" style="1" customWidth="1"/>
    <col min="6664" max="6912" width="9.140625" style="1"/>
    <col min="6913" max="6913" width="5" style="1" customWidth="1"/>
    <col min="6914" max="6914" width="31.5703125" style="1" customWidth="1"/>
    <col min="6915" max="6915" width="14.85546875" style="1" customWidth="1"/>
    <col min="6916" max="6916" width="0.140625" style="1" customWidth="1"/>
    <col min="6917" max="6917" width="14.85546875" style="1" customWidth="1"/>
    <col min="6918" max="6918" width="13.5703125" style="1" customWidth="1"/>
    <col min="6919" max="6919" width="14.7109375" style="1" customWidth="1"/>
    <col min="6920" max="7168" width="9.140625" style="1"/>
    <col min="7169" max="7169" width="5" style="1" customWidth="1"/>
    <col min="7170" max="7170" width="31.5703125" style="1" customWidth="1"/>
    <col min="7171" max="7171" width="14.85546875" style="1" customWidth="1"/>
    <col min="7172" max="7172" width="0.140625" style="1" customWidth="1"/>
    <col min="7173" max="7173" width="14.85546875" style="1" customWidth="1"/>
    <col min="7174" max="7174" width="13.5703125" style="1" customWidth="1"/>
    <col min="7175" max="7175" width="14.7109375" style="1" customWidth="1"/>
    <col min="7176" max="7424" width="9.140625" style="1"/>
    <col min="7425" max="7425" width="5" style="1" customWidth="1"/>
    <col min="7426" max="7426" width="31.5703125" style="1" customWidth="1"/>
    <col min="7427" max="7427" width="14.85546875" style="1" customWidth="1"/>
    <col min="7428" max="7428" width="0.140625" style="1" customWidth="1"/>
    <col min="7429" max="7429" width="14.85546875" style="1" customWidth="1"/>
    <col min="7430" max="7430" width="13.5703125" style="1" customWidth="1"/>
    <col min="7431" max="7431" width="14.7109375" style="1" customWidth="1"/>
    <col min="7432" max="7680" width="9.140625" style="1"/>
    <col min="7681" max="7681" width="5" style="1" customWidth="1"/>
    <col min="7682" max="7682" width="31.5703125" style="1" customWidth="1"/>
    <col min="7683" max="7683" width="14.85546875" style="1" customWidth="1"/>
    <col min="7684" max="7684" width="0.140625" style="1" customWidth="1"/>
    <col min="7685" max="7685" width="14.85546875" style="1" customWidth="1"/>
    <col min="7686" max="7686" width="13.5703125" style="1" customWidth="1"/>
    <col min="7687" max="7687" width="14.7109375" style="1" customWidth="1"/>
    <col min="7688" max="7936" width="9.140625" style="1"/>
    <col min="7937" max="7937" width="5" style="1" customWidth="1"/>
    <col min="7938" max="7938" width="31.5703125" style="1" customWidth="1"/>
    <col min="7939" max="7939" width="14.85546875" style="1" customWidth="1"/>
    <col min="7940" max="7940" width="0.140625" style="1" customWidth="1"/>
    <col min="7941" max="7941" width="14.85546875" style="1" customWidth="1"/>
    <col min="7942" max="7942" width="13.5703125" style="1" customWidth="1"/>
    <col min="7943" max="7943" width="14.7109375" style="1" customWidth="1"/>
    <col min="7944" max="8192" width="9.140625" style="1"/>
    <col min="8193" max="8193" width="5" style="1" customWidth="1"/>
    <col min="8194" max="8194" width="31.5703125" style="1" customWidth="1"/>
    <col min="8195" max="8195" width="14.85546875" style="1" customWidth="1"/>
    <col min="8196" max="8196" width="0.140625" style="1" customWidth="1"/>
    <col min="8197" max="8197" width="14.85546875" style="1" customWidth="1"/>
    <col min="8198" max="8198" width="13.5703125" style="1" customWidth="1"/>
    <col min="8199" max="8199" width="14.7109375" style="1" customWidth="1"/>
    <col min="8200" max="8448" width="9.140625" style="1"/>
    <col min="8449" max="8449" width="5" style="1" customWidth="1"/>
    <col min="8450" max="8450" width="31.5703125" style="1" customWidth="1"/>
    <col min="8451" max="8451" width="14.85546875" style="1" customWidth="1"/>
    <col min="8452" max="8452" width="0.140625" style="1" customWidth="1"/>
    <col min="8453" max="8453" width="14.85546875" style="1" customWidth="1"/>
    <col min="8454" max="8454" width="13.5703125" style="1" customWidth="1"/>
    <col min="8455" max="8455" width="14.7109375" style="1" customWidth="1"/>
    <col min="8456" max="8704" width="9.140625" style="1"/>
    <col min="8705" max="8705" width="5" style="1" customWidth="1"/>
    <col min="8706" max="8706" width="31.5703125" style="1" customWidth="1"/>
    <col min="8707" max="8707" width="14.85546875" style="1" customWidth="1"/>
    <col min="8708" max="8708" width="0.140625" style="1" customWidth="1"/>
    <col min="8709" max="8709" width="14.85546875" style="1" customWidth="1"/>
    <col min="8710" max="8710" width="13.5703125" style="1" customWidth="1"/>
    <col min="8711" max="8711" width="14.7109375" style="1" customWidth="1"/>
    <col min="8712" max="8960" width="9.140625" style="1"/>
    <col min="8961" max="8961" width="5" style="1" customWidth="1"/>
    <col min="8962" max="8962" width="31.5703125" style="1" customWidth="1"/>
    <col min="8963" max="8963" width="14.85546875" style="1" customWidth="1"/>
    <col min="8964" max="8964" width="0.140625" style="1" customWidth="1"/>
    <col min="8965" max="8965" width="14.85546875" style="1" customWidth="1"/>
    <col min="8966" max="8966" width="13.5703125" style="1" customWidth="1"/>
    <col min="8967" max="8967" width="14.7109375" style="1" customWidth="1"/>
    <col min="8968" max="9216" width="9.140625" style="1"/>
    <col min="9217" max="9217" width="5" style="1" customWidth="1"/>
    <col min="9218" max="9218" width="31.5703125" style="1" customWidth="1"/>
    <col min="9219" max="9219" width="14.85546875" style="1" customWidth="1"/>
    <col min="9220" max="9220" width="0.140625" style="1" customWidth="1"/>
    <col min="9221" max="9221" width="14.85546875" style="1" customWidth="1"/>
    <col min="9222" max="9222" width="13.5703125" style="1" customWidth="1"/>
    <col min="9223" max="9223" width="14.7109375" style="1" customWidth="1"/>
    <col min="9224" max="9472" width="9.140625" style="1"/>
    <col min="9473" max="9473" width="5" style="1" customWidth="1"/>
    <col min="9474" max="9474" width="31.5703125" style="1" customWidth="1"/>
    <col min="9475" max="9475" width="14.85546875" style="1" customWidth="1"/>
    <col min="9476" max="9476" width="0.140625" style="1" customWidth="1"/>
    <col min="9477" max="9477" width="14.85546875" style="1" customWidth="1"/>
    <col min="9478" max="9478" width="13.5703125" style="1" customWidth="1"/>
    <col min="9479" max="9479" width="14.7109375" style="1" customWidth="1"/>
    <col min="9480" max="9728" width="9.140625" style="1"/>
    <col min="9729" max="9729" width="5" style="1" customWidth="1"/>
    <col min="9730" max="9730" width="31.5703125" style="1" customWidth="1"/>
    <col min="9731" max="9731" width="14.85546875" style="1" customWidth="1"/>
    <col min="9732" max="9732" width="0.140625" style="1" customWidth="1"/>
    <col min="9733" max="9733" width="14.85546875" style="1" customWidth="1"/>
    <col min="9734" max="9734" width="13.5703125" style="1" customWidth="1"/>
    <col min="9735" max="9735" width="14.7109375" style="1" customWidth="1"/>
    <col min="9736" max="9984" width="9.140625" style="1"/>
    <col min="9985" max="9985" width="5" style="1" customWidth="1"/>
    <col min="9986" max="9986" width="31.5703125" style="1" customWidth="1"/>
    <col min="9987" max="9987" width="14.85546875" style="1" customWidth="1"/>
    <col min="9988" max="9988" width="0.140625" style="1" customWidth="1"/>
    <col min="9989" max="9989" width="14.85546875" style="1" customWidth="1"/>
    <col min="9990" max="9990" width="13.5703125" style="1" customWidth="1"/>
    <col min="9991" max="9991" width="14.7109375" style="1" customWidth="1"/>
    <col min="9992" max="10240" width="9.140625" style="1"/>
    <col min="10241" max="10241" width="5" style="1" customWidth="1"/>
    <col min="10242" max="10242" width="31.5703125" style="1" customWidth="1"/>
    <col min="10243" max="10243" width="14.85546875" style="1" customWidth="1"/>
    <col min="10244" max="10244" width="0.140625" style="1" customWidth="1"/>
    <col min="10245" max="10245" width="14.85546875" style="1" customWidth="1"/>
    <col min="10246" max="10246" width="13.5703125" style="1" customWidth="1"/>
    <col min="10247" max="10247" width="14.7109375" style="1" customWidth="1"/>
    <col min="10248" max="10496" width="9.140625" style="1"/>
    <col min="10497" max="10497" width="5" style="1" customWidth="1"/>
    <col min="10498" max="10498" width="31.5703125" style="1" customWidth="1"/>
    <col min="10499" max="10499" width="14.85546875" style="1" customWidth="1"/>
    <col min="10500" max="10500" width="0.140625" style="1" customWidth="1"/>
    <col min="10501" max="10501" width="14.85546875" style="1" customWidth="1"/>
    <col min="10502" max="10502" width="13.5703125" style="1" customWidth="1"/>
    <col min="10503" max="10503" width="14.7109375" style="1" customWidth="1"/>
    <col min="10504" max="10752" width="9.140625" style="1"/>
    <col min="10753" max="10753" width="5" style="1" customWidth="1"/>
    <col min="10754" max="10754" width="31.5703125" style="1" customWidth="1"/>
    <col min="10755" max="10755" width="14.85546875" style="1" customWidth="1"/>
    <col min="10756" max="10756" width="0.140625" style="1" customWidth="1"/>
    <col min="10757" max="10757" width="14.85546875" style="1" customWidth="1"/>
    <col min="10758" max="10758" width="13.5703125" style="1" customWidth="1"/>
    <col min="10759" max="10759" width="14.7109375" style="1" customWidth="1"/>
    <col min="10760" max="11008" width="9.140625" style="1"/>
    <col min="11009" max="11009" width="5" style="1" customWidth="1"/>
    <col min="11010" max="11010" width="31.5703125" style="1" customWidth="1"/>
    <col min="11011" max="11011" width="14.85546875" style="1" customWidth="1"/>
    <col min="11012" max="11012" width="0.140625" style="1" customWidth="1"/>
    <col min="11013" max="11013" width="14.85546875" style="1" customWidth="1"/>
    <col min="11014" max="11014" width="13.5703125" style="1" customWidth="1"/>
    <col min="11015" max="11015" width="14.7109375" style="1" customWidth="1"/>
    <col min="11016" max="11264" width="9.140625" style="1"/>
    <col min="11265" max="11265" width="5" style="1" customWidth="1"/>
    <col min="11266" max="11266" width="31.5703125" style="1" customWidth="1"/>
    <col min="11267" max="11267" width="14.85546875" style="1" customWidth="1"/>
    <col min="11268" max="11268" width="0.140625" style="1" customWidth="1"/>
    <col min="11269" max="11269" width="14.85546875" style="1" customWidth="1"/>
    <col min="11270" max="11270" width="13.5703125" style="1" customWidth="1"/>
    <col min="11271" max="11271" width="14.7109375" style="1" customWidth="1"/>
    <col min="11272" max="11520" width="9.140625" style="1"/>
    <col min="11521" max="11521" width="5" style="1" customWidth="1"/>
    <col min="11522" max="11522" width="31.5703125" style="1" customWidth="1"/>
    <col min="11523" max="11523" width="14.85546875" style="1" customWidth="1"/>
    <col min="11524" max="11524" width="0.140625" style="1" customWidth="1"/>
    <col min="11525" max="11525" width="14.85546875" style="1" customWidth="1"/>
    <col min="11526" max="11526" width="13.5703125" style="1" customWidth="1"/>
    <col min="11527" max="11527" width="14.7109375" style="1" customWidth="1"/>
    <col min="11528" max="11776" width="9.140625" style="1"/>
    <col min="11777" max="11777" width="5" style="1" customWidth="1"/>
    <col min="11778" max="11778" width="31.5703125" style="1" customWidth="1"/>
    <col min="11779" max="11779" width="14.85546875" style="1" customWidth="1"/>
    <col min="11780" max="11780" width="0.140625" style="1" customWidth="1"/>
    <col min="11781" max="11781" width="14.85546875" style="1" customWidth="1"/>
    <col min="11782" max="11782" width="13.5703125" style="1" customWidth="1"/>
    <col min="11783" max="11783" width="14.7109375" style="1" customWidth="1"/>
    <col min="11784" max="12032" width="9.140625" style="1"/>
    <col min="12033" max="12033" width="5" style="1" customWidth="1"/>
    <col min="12034" max="12034" width="31.5703125" style="1" customWidth="1"/>
    <col min="12035" max="12035" width="14.85546875" style="1" customWidth="1"/>
    <col min="12036" max="12036" width="0.140625" style="1" customWidth="1"/>
    <col min="12037" max="12037" width="14.85546875" style="1" customWidth="1"/>
    <col min="12038" max="12038" width="13.5703125" style="1" customWidth="1"/>
    <col min="12039" max="12039" width="14.7109375" style="1" customWidth="1"/>
    <col min="12040" max="12288" width="9.140625" style="1"/>
    <col min="12289" max="12289" width="5" style="1" customWidth="1"/>
    <col min="12290" max="12290" width="31.5703125" style="1" customWidth="1"/>
    <col min="12291" max="12291" width="14.85546875" style="1" customWidth="1"/>
    <col min="12292" max="12292" width="0.140625" style="1" customWidth="1"/>
    <col min="12293" max="12293" width="14.85546875" style="1" customWidth="1"/>
    <col min="12294" max="12294" width="13.5703125" style="1" customWidth="1"/>
    <col min="12295" max="12295" width="14.7109375" style="1" customWidth="1"/>
    <col min="12296" max="12544" width="9.140625" style="1"/>
    <col min="12545" max="12545" width="5" style="1" customWidth="1"/>
    <col min="12546" max="12546" width="31.5703125" style="1" customWidth="1"/>
    <col min="12547" max="12547" width="14.85546875" style="1" customWidth="1"/>
    <col min="12548" max="12548" width="0.140625" style="1" customWidth="1"/>
    <col min="12549" max="12549" width="14.85546875" style="1" customWidth="1"/>
    <col min="12550" max="12550" width="13.5703125" style="1" customWidth="1"/>
    <col min="12551" max="12551" width="14.7109375" style="1" customWidth="1"/>
    <col min="12552" max="12800" width="9.140625" style="1"/>
    <col min="12801" max="12801" width="5" style="1" customWidth="1"/>
    <col min="12802" max="12802" width="31.5703125" style="1" customWidth="1"/>
    <col min="12803" max="12803" width="14.85546875" style="1" customWidth="1"/>
    <col min="12804" max="12804" width="0.140625" style="1" customWidth="1"/>
    <col min="12805" max="12805" width="14.85546875" style="1" customWidth="1"/>
    <col min="12806" max="12806" width="13.5703125" style="1" customWidth="1"/>
    <col min="12807" max="12807" width="14.7109375" style="1" customWidth="1"/>
    <col min="12808" max="13056" width="9.140625" style="1"/>
    <col min="13057" max="13057" width="5" style="1" customWidth="1"/>
    <col min="13058" max="13058" width="31.5703125" style="1" customWidth="1"/>
    <col min="13059" max="13059" width="14.85546875" style="1" customWidth="1"/>
    <col min="13060" max="13060" width="0.140625" style="1" customWidth="1"/>
    <col min="13061" max="13061" width="14.85546875" style="1" customWidth="1"/>
    <col min="13062" max="13062" width="13.5703125" style="1" customWidth="1"/>
    <col min="13063" max="13063" width="14.7109375" style="1" customWidth="1"/>
    <col min="13064" max="13312" width="9.140625" style="1"/>
    <col min="13313" max="13313" width="5" style="1" customWidth="1"/>
    <col min="13314" max="13314" width="31.5703125" style="1" customWidth="1"/>
    <col min="13315" max="13315" width="14.85546875" style="1" customWidth="1"/>
    <col min="13316" max="13316" width="0.140625" style="1" customWidth="1"/>
    <col min="13317" max="13317" width="14.85546875" style="1" customWidth="1"/>
    <col min="13318" max="13318" width="13.5703125" style="1" customWidth="1"/>
    <col min="13319" max="13319" width="14.7109375" style="1" customWidth="1"/>
    <col min="13320" max="13568" width="9.140625" style="1"/>
    <col min="13569" max="13569" width="5" style="1" customWidth="1"/>
    <col min="13570" max="13570" width="31.5703125" style="1" customWidth="1"/>
    <col min="13571" max="13571" width="14.85546875" style="1" customWidth="1"/>
    <col min="13572" max="13572" width="0.140625" style="1" customWidth="1"/>
    <col min="13573" max="13573" width="14.85546875" style="1" customWidth="1"/>
    <col min="13574" max="13574" width="13.5703125" style="1" customWidth="1"/>
    <col min="13575" max="13575" width="14.7109375" style="1" customWidth="1"/>
    <col min="13576" max="13824" width="9.140625" style="1"/>
    <col min="13825" max="13825" width="5" style="1" customWidth="1"/>
    <col min="13826" max="13826" width="31.5703125" style="1" customWidth="1"/>
    <col min="13827" max="13827" width="14.85546875" style="1" customWidth="1"/>
    <col min="13828" max="13828" width="0.140625" style="1" customWidth="1"/>
    <col min="13829" max="13829" width="14.85546875" style="1" customWidth="1"/>
    <col min="13830" max="13830" width="13.5703125" style="1" customWidth="1"/>
    <col min="13831" max="13831" width="14.7109375" style="1" customWidth="1"/>
    <col min="13832" max="14080" width="9.140625" style="1"/>
    <col min="14081" max="14081" width="5" style="1" customWidth="1"/>
    <col min="14082" max="14082" width="31.5703125" style="1" customWidth="1"/>
    <col min="14083" max="14083" width="14.85546875" style="1" customWidth="1"/>
    <col min="14084" max="14084" width="0.140625" style="1" customWidth="1"/>
    <col min="14085" max="14085" width="14.85546875" style="1" customWidth="1"/>
    <col min="14086" max="14086" width="13.5703125" style="1" customWidth="1"/>
    <col min="14087" max="14087" width="14.7109375" style="1" customWidth="1"/>
    <col min="14088" max="14336" width="9.140625" style="1"/>
    <col min="14337" max="14337" width="5" style="1" customWidth="1"/>
    <col min="14338" max="14338" width="31.5703125" style="1" customWidth="1"/>
    <col min="14339" max="14339" width="14.85546875" style="1" customWidth="1"/>
    <col min="14340" max="14340" width="0.140625" style="1" customWidth="1"/>
    <col min="14341" max="14341" width="14.85546875" style="1" customWidth="1"/>
    <col min="14342" max="14342" width="13.5703125" style="1" customWidth="1"/>
    <col min="14343" max="14343" width="14.7109375" style="1" customWidth="1"/>
    <col min="14344" max="14592" width="9.140625" style="1"/>
    <col min="14593" max="14593" width="5" style="1" customWidth="1"/>
    <col min="14594" max="14594" width="31.5703125" style="1" customWidth="1"/>
    <col min="14595" max="14595" width="14.85546875" style="1" customWidth="1"/>
    <col min="14596" max="14596" width="0.140625" style="1" customWidth="1"/>
    <col min="14597" max="14597" width="14.85546875" style="1" customWidth="1"/>
    <col min="14598" max="14598" width="13.5703125" style="1" customWidth="1"/>
    <col min="14599" max="14599" width="14.7109375" style="1" customWidth="1"/>
    <col min="14600" max="14848" width="9.140625" style="1"/>
    <col min="14849" max="14849" width="5" style="1" customWidth="1"/>
    <col min="14850" max="14850" width="31.5703125" style="1" customWidth="1"/>
    <col min="14851" max="14851" width="14.85546875" style="1" customWidth="1"/>
    <col min="14852" max="14852" width="0.140625" style="1" customWidth="1"/>
    <col min="14853" max="14853" width="14.85546875" style="1" customWidth="1"/>
    <col min="14854" max="14854" width="13.5703125" style="1" customWidth="1"/>
    <col min="14855" max="14855" width="14.7109375" style="1" customWidth="1"/>
    <col min="14856" max="15104" width="9.140625" style="1"/>
    <col min="15105" max="15105" width="5" style="1" customWidth="1"/>
    <col min="15106" max="15106" width="31.5703125" style="1" customWidth="1"/>
    <col min="15107" max="15107" width="14.85546875" style="1" customWidth="1"/>
    <col min="15108" max="15108" width="0.140625" style="1" customWidth="1"/>
    <col min="15109" max="15109" width="14.85546875" style="1" customWidth="1"/>
    <col min="15110" max="15110" width="13.5703125" style="1" customWidth="1"/>
    <col min="15111" max="15111" width="14.7109375" style="1" customWidth="1"/>
    <col min="15112" max="15360" width="9.140625" style="1"/>
    <col min="15361" max="15361" width="5" style="1" customWidth="1"/>
    <col min="15362" max="15362" width="31.5703125" style="1" customWidth="1"/>
    <col min="15363" max="15363" width="14.85546875" style="1" customWidth="1"/>
    <col min="15364" max="15364" width="0.140625" style="1" customWidth="1"/>
    <col min="15365" max="15365" width="14.85546875" style="1" customWidth="1"/>
    <col min="15366" max="15366" width="13.5703125" style="1" customWidth="1"/>
    <col min="15367" max="15367" width="14.7109375" style="1" customWidth="1"/>
    <col min="15368" max="15616" width="9.140625" style="1"/>
    <col min="15617" max="15617" width="5" style="1" customWidth="1"/>
    <col min="15618" max="15618" width="31.5703125" style="1" customWidth="1"/>
    <col min="15619" max="15619" width="14.85546875" style="1" customWidth="1"/>
    <col min="15620" max="15620" width="0.140625" style="1" customWidth="1"/>
    <col min="15621" max="15621" width="14.85546875" style="1" customWidth="1"/>
    <col min="15622" max="15622" width="13.5703125" style="1" customWidth="1"/>
    <col min="15623" max="15623" width="14.7109375" style="1" customWidth="1"/>
    <col min="15624" max="15872" width="9.140625" style="1"/>
    <col min="15873" max="15873" width="5" style="1" customWidth="1"/>
    <col min="15874" max="15874" width="31.5703125" style="1" customWidth="1"/>
    <col min="15875" max="15875" width="14.85546875" style="1" customWidth="1"/>
    <col min="15876" max="15876" width="0.140625" style="1" customWidth="1"/>
    <col min="15877" max="15877" width="14.85546875" style="1" customWidth="1"/>
    <col min="15878" max="15878" width="13.5703125" style="1" customWidth="1"/>
    <col min="15879" max="15879" width="14.7109375" style="1" customWidth="1"/>
    <col min="15880" max="16128" width="9.140625" style="1"/>
    <col min="16129" max="16129" width="5" style="1" customWidth="1"/>
    <col min="16130" max="16130" width="31.5703125" style="1" customWidth="1"/>
    <col min="16131" max="16131" width="14.85546875" style="1" customWidth="1"/>
    <col min="16132" max="16132" width="0.140625" style="1" customWidth="1"/>
    <col min="16133" max="16133" width="14.85546875" style="1" customWidth="1"/>
    <col min="16134" max="16134" width="13.5703125" style="1" customWidth="1"/>
    <col min="16135" max="16135" width="14.7109375" style="1" customWidth="1"/>
    <col min="16136" max="16384" width="9.140625" style="1"/>
  </cols>
  <sheetData>
    <row r="1" spans="1:11" ht="108.75" customHeight="1" x14ac:dyDescent="0.25">
      <c r="A1" s="86" t="s">
        <v>116</v>
      </c>
      <c r="B1" s="86"/>
      <c r="C1" s="86"/>
      <c r="D1" s="86"/>
      <c r="E1" s="86"/>
      <c r="F1" s="86"/>
      <c r="G1" s="86"/>
    </row>
    <row r="2" spans="1:11" ht="18.75" customHeight="1" x14ac:dyDescent="0.25">
      <c r="A2" s="90" t="s">
        <v>71</v>
      </c>
      <c r="B2" s="90"/>
      <c r="C2" s="90"/>
      <c r="D2" s="90"/>
      <c r="E2" s="90"/>
      <c r="F2" s="90"/>
      <c r="G2" s="90"/>
    </row>
    <row r="3" spans="1:11" ht="38.25" customHeight="1" x14ac:dyDescent="0.25">
      <c r="A3" s="91" t="s">
        <v>87</v>
      </c>
      <c r="B3" s="91"/>
      <c r="C3" s="91"/>
      <c r="D3" s="91"/>
      <c r="E3" s="91"/>
      <c r="F3" s="91"/>
      <c r="G3" s="91"/>
    </row>
    <row r="4" spans="1:11" s="2" customFormat="1" ht="18" customHeight="1" x14ac:dyDescent="0.25">
      <c r="A4" s="92"/>
      <c r="B4" s="92"/>
      <c r="C4" s="92"/>
      <c r="D4" s="92"/>
      <c r="E4" s="92"/>
      <c r="F4" s="92"/>
      <c r="G4" s="92"/>
    </row>
    <row r="5" spans="1:11" s="2" customFormat="1" ht="18" customHeight="1" x14ac:dyDescent="0.25">
      <c r="A5" s="89" t="s">
        <v>0</v>
      </c>
      <c r="B5" s="89"/>
      <c r="C5" s="89"/>
      <c r="D5" s="89"/>
      <c r="E5" s="89"/>
      <c r="F5" s="89"/>
      <c r="G5" s="89"/>
    </row>
    <row r="6" spans="1:11" s="2" customFormat="1" ht="33" customHeight="1" x14ac:dyDescent="0.2">
      <c r="A6" s="94" t="s">
        <v>88</v>
      </c>
      <c r="B6" s="94"/>
      <c r="C6" s="94"/>
      <c r="D6" s="94"/>
      <c r="E6" s="94"/>
      <c r="F6" s="94"/>
      <c r="G6" s="94"/>
    </row>
    <row r="7" spans="1:11" s="2" customFormat="1" ht="18" customHeight="1" x14ac:dyDescent="0.25">
      <c r="A7" s="89" t="s">
        <v>1</v>
      </c>
      <c r="B7" s="89"/>
      <c r="C7" s="89"/>
      <c r="D7" s="89"/>
      <c r="E7" s="89"/>
      <c r="F7" s="89"/>
      <c r="G7" s="89"/>
    </row>
    <row r="8" spans="1:11" s="2" customFormat="1" ht="90.75" customHeight="1" x14ac:dyDescent="0.2">
      <c r="A8" s="94" t="s">
        <v>117</v>
      </c>
      <c r="B8" s="94"/>
      <c r="C8" s="94"/>
      <c r="D8" s="94"/>
      <c r="E8" s="94"/>
      <c r="F8" s="94"/>
      <c r="G8" s="94"/>
    </row>
    <row r="9" spans="1:11" s="2" customFormat="1" ht="63.75" customHeight="1" x14ac:dyDescent="0.2">
      <c r="A9" s="86" t="s">
        <v>98</v>
      </c>
      <c r="B9" s="86"/>
      <c r="C9" s="86"/>
      <c r="D9" s="86"/>
      <c r="E9" s="86"/>
      <c r="F9" s="86"/>
      <c r="G9" s="86"/>
    </row>
    <row r="10" spans="1:11" s="2" customFormat="1" ht="18" customHeight="1" x14ac:dyDescent="0.25">
      <c r="A10" s="89" t="s">
        <v>75</v>
      </c>
      <c r="B10" s="89"/>
      <c r="C10" s="89"/>
      <c r="D10" s="89"/>
      <c r="E10" s="89"/>
      <c r="F10" s="89"/>
      <c r="G10" s="89"/>
    </row>
    <row r="11" spans="1:11" s="2" customFormat="1" ht="30.75" customHeight="1" x14ac:dyDescent="0.2">
      <c r="A11" s="86" t="s">
        <v>99</v>
      </c>
      <c r="B11" s="86"/>
      <c r="C11" s="86"/>
      <c r="D11" s="86"/>
      <c r="E11" s="86"/>
      <c r="F11" s="86"/>
      <c r="G11" s="86"/>
    </row>
    <row r="12" spans="1:11" s="2" customFormat="1" ht="12.75" customHeight="1" x14ac:dyDescent="0.2">
      <c r="A12" s="93"/>
      <c r="B12" s="93"/>
      <c r="C12" s="93"/>
      <c r="D12" s="93"/>
      <c r="E12" s="93"/>
      <c r="F12" s="93"/>
      <c r="G12" s="93"/>
    </row>
    <row r="13" spans="1:11" s="2" customFormat="1" ht="27" customHeight="1" x14ac:dyDescent="0.2">
      <c r="A13" s="3"/>
      <c r="B13" s="3"/>
      <c r="C13" s="44" t="s">
        <v>111</v>
      </c>
      <c r="D13" s="44" t="s">
        <v>89</v>
      </c>
      <c r="E13" s="44" t="s">
        <v>90</v>
      </c>
      <c r="F13" s="44" t="s">
        <v>91</v>
      </c>
      <c r="G13" s="44" t="s">
        <v>92</v>
      </c>
    </row>
    <row r="14" spans="1:11" s="2" customFormat="1" ht="20.25" customHeight="1" x14ac:dyDescent="0.2">
      <c r="A14" s="37"/>
      <c r="B14" s="38" t="s">
        <v>70</v>
      </c>
      <c r="C14" s="64">
        <f t="shared" ref="C14:G14" si="0">SUM(C15,C62)</f>
        <v>963065.60999999987</v>
      </c>
      <c r="D14" s="64">
        <f t="shared" si="0"/>
        <v>1281191</v>
      </c>
      <c r="E14" s="64">
        <f t="shared" si="0"/>
        <v>1780997</v>
      </c>
      <c r="F14" s="64">
        <f t="shared" si="0"/>
        <v>1800702</v>
      </c>
      <c r="G14" s="64">
        <f t="shared" si="0"/>
        <v>1818700</v>
      </c>
    </row>
    <row r="15" spans="1:11" s="2" customFormat="1" ht="22.5" customHeight="1" x14ac:dyDescent="0.2">
      <c r="A15" s="4"/>
      <c r="B15" s="5" t="s">
        <v>10</v>
      </c>
      <c r="C15" s="45">
        <f t="shared" ref="C15:G15" si="1">SUM(C16,C57)</f>
        <v>963065.60999999987</v>
      </c>
      <c r="D15" s="45">
        <f t="shared" si="1"/>
        <v>1250091</v>
      </c>
      <c r="E15" s="45">
        <f t="shared" si="1"/>
        <v>1780997</v>
      </c>
      <c r="F15" s="45">
        <f t="shared" si="1"/>
        <v>1800702</v>
      </c>
      <c r="G15" s="45">
        <f t="shared" si="1"/>
        <v>1818700</v>
      </c>
    </row>
    <row r="16" spans="1:11" ht="21" customHeight="1" x14ac:dyDescent="0.25">
      <c r="A16" s="6">
        <v>3</v>
      </c>
      <c r="B16" s="7" t="s">
        <v>11</v>
      </c>
      <c r="C16" s="65">
        <f t="shared" ref="C16:G16" si="2">SUM(C17,C24,C53)</f>
        <v>962143.10999999987</v>
      </c>
      <c r="D16" s="65">
        <f t="shared" si="2"/>
        <v>1193215</v>
      </c>
      <c r="E16" s="65">
        <f t="shared" si="2"/>
        <v>1755197</v>
      </c>
      <c r="F16" s="65">
        <f t="shared" si="2"/>
        <v>1774644</v>
      </c>
      <c r="G16" s="65">
        <f t="shared" si="2"/>
        <v>1792381</v>
      </c>
      <c r="K16" s="14"/>
    </row>
    <row r="17" spans="1:11" ht="21" customHeight="1" x14ac:dyDescent="0.25">
      <c r="A17" s="8">
        <v>31</v>
      </c>
      <c r="B17" s="9" t="s">
        <v>12</v>
      </c>
      <c r="C17" s="66">
        <v>802031.86</v>
      </c>
      <c r="D17" s="66">
        <f>SUM(D18,D20,D22)</f>
        <v>904815</v>
      </c>
      <c r="E17" s="66">
        <f>SUM(E18,E20,E22)</f>
        <v>1502564</v>
      </c>
      <c r="F17" s="66">
        <f t="shared" ref="F17:G17" si="3">SUM(F18,F20,F22)</f>
        <v>1519581</v>
      </c>
      <c r="G17" s="66">
        <f t="shared" si="3"/>
        <v>1534777</v>
      </c>
    </row>
    <row r="18" spans="1:11" ht="21" customHeight="1" x14ac:dyDescent="0.25">
      <c r="A18" s="10">
        <v>311</v>
      </c>
      <c r="B18" s="11" t="s">
        <v>13</v>
      </c>
      <c r="C18" s="49"/>
      <c r="D18" s="49">
        <f t="shared" ref="D18" si="4">SUM(D19)</f>
        <v>724016</v>
      </c>
      <c r="E18" s="49">
        <f>SUM(E19)</f>
        <v>1203010</v>
      </c>
      <c r="F18" s="49">
        <f>SUM(F19)</f>
        <v>1215500</v>
      </c>
      <c r="G18" s="49">
        <f>SUM(G19)</f>
        <v>1227655</v>
      </c>
    </row>
    <row r="19" spans="1:11" ht="18.75" customHeight="1" x14ac:dyDescent="0.25">
      <c r="A19" s="12">
        <v>3111</v>
      </c>
      <c r="B19" s="13" t="s">
        <v>14</v>
      </c>
      <c r="C19" s="51"/>
      <c r="D19" s="51">
        <v>724016</v>
      </c>
      <c r="E19" s="51">
        <v>1203010</v>
      </c>
      <c r="F19" s="52">
        <v>1215500</v>
      </c>
      <c r="G19" s="52">
        <v>1227655</v>
      </c>
    </row>
    <row r="20" spans="1:11" ht="21" customHeight="1" x14ac:dyDescent="0.25">
      <c r="A20" s="10">
        <v>312</v>
      </c>
      <c r="B20" s="11" t="s">
        <v>15</v>
      </c>
      <c r="C20" s="49"/>
      <c r="D20" s="49">
        <f>SUM(D21)</f>
        <v>72859</v>
      </c>
      <c r="E20" s="49">
        <f>SUM(E21)</f>
        <v>101758</v>
      </c>
      <c r="F20" s="49">
        <f t="shared" ref="F20:G20" si="5">SUM(F21)</f>
        <v>103525</v>
      </c>
      <c r="G20" s="49">
        <f t="shared" si="5"/>
        <v>104560</v>
      </c>
    </row>
    <row r="21" spans="1:11" ht="20.25" customHeight="1" x14ac:dyDescent="0.25">
      <c r="A21" s="12">
        <v>3121</v>
      </c>
      <c r="B21" s="13" t="s">
        <v>16</v>
      </c>
      <c r="C21" s="51"/>
      <c r="D21" s="51">
        <v>72859</v>
      </c>
      <c r="E21" s="51">
        <v>101758</v>
      </c>
      <c r="F21" s="52">
        <v>103525</v>
      </c>
      <c r="G21" s="52">
        <v>104560</v>
      </c>
    </row>
    <row r="22" spans="1:11" ht="20.25" customHeight="1" x14ac:dyDescent="0.25">
      <c r="A22" s="10">
        <v>313</v>
      </c>
      <c r="B22" s="11" t="s">
        <v>17</v>
      </c>
      <c r="C22" s="49"/>
      <c r="D22" s="49">
        <f>SUM(D23)</f>
        <v>107940</v>
      </c>
      <c r="E22" s="49">
        <f>SUM(E23)</f>
        <v>197796</v>
      </c>
      <c r="F22" s="49">
        <f t="shared" ref="F22:G22" si="6">SUM(F23)</f>
        <v>200556</v>
      </c>
      <c r="G22" s="49">
        <f t="shared" si="6"/>
        <v>202562</v>
      </c>
    </row>
    <row r="23" spans="1:11" ht="19.5" customHeight="1" x14ac:dyDescent="0.25">
      <c r="A23" s="12">
        <v>3132</v>
      </c>
      <c r="B23" s="13" t="s">
        <v>18</v>
      </c>
      <c r="C23" s="51"/>
      <c r="D23" s="51">
        <v>107940</v>
      </c>
      <c r="E23" s="51">
        <v>197796</v>
      </c>
      <c r="F23" s="52">
        <v>200556</v>
      </c>
      <c r="G23" s="52">
        <v>202562</v>
      </c>
      <c r="K23" s="14"/>
    </row>
    <row r="24" spans="1:11" ht="21" customHeight="1" x14ac:dyDescent="0.25">
      <c r="A24" s="8">
        <v>32</v>
      </c>
      <c r="B24" s="9" t="s">
        <v>4</v>
      </c>
      <c r="C24" s="66">
        <v>158909.81</v>
      </c>
      <c r="D24" s="66">
        <f>SUM(D25,D30,D37,D46)</f>
        <v>285400</v>
      </c>
      <c r="E24" s="66">
        <f>SUM(E25,E30,E37,E46)</f>
        <v>250333</v>
      </c>
      <c r="F24" s="66">
        <f t="shared" ref="F24:G24" si="7">SUM(F25,F30,F37,F46)</f>
        <v>252841</v>
      </c>
      <c r="G24" s="66">
        <f t="shared" si="7"/>
        <v>255360</v>
      </c>
    </row>
    <row r="25" spans="1:11" ht="18.75" customHeight="1" x14ac:dyDescent="0.25">
      <c r="A25" s="10">
        <v>321</v>
      </c>
      <c r="B25" s="11" t="s">
        <v>19</v>
      </c>
      <c r="C25" s="49"/>
      <c r="D25" s="49">
        <f>SUM(D26:D29)</f>
        <v>24000</v>
      </c>
      <c r="E25" s="49">
        <f>SUM(E26:E29)</f>
        <v>33450</v>
      </c>
      <c r="F25" s="49">
        <f t="shared" ref="F25:G25" si="8">SUM(F26:F29)</f>
        <v>33785</v>
      </c>
      <c r="G25" s="49">
        <f t="shared" si="8"/>
        <v>34123</v>
      </c>
      <c r="K25" s="15"/>
    </row>
    <row r="26" spans="1:11" ht="18.75" customHeight="1" x14ac:dyDescent="0.25">
      <c r="A26" s="12">
        <v>3211</v>
      </c>
      <c r="B26" s="13" t="s">
        <v>20</v>
      </c>
      <c r="C26" s="51"/>
      <c r="D26" s="51">
        <v>650</v>
      </c>
      <c r="E26" s="51">
        <v>450</v>
      </c>
      <c r="F26" s="51">
        <v>455</v>
      </c>
      <c r="G26" s="51">
        <v>460</v>
      </c>
    </row>
    <row r="27" spans="1:11" ht="21" customHeight="1" x14ac:dyDescent="0.25">
      <c r="A27" s="12">
        <v>3212</v>
      </c>
      <c r="B27" s="13" t="s">
        <v>21</v>
      </c>
      <c r="C27" s="51"/>
      <c r="D27" s="51">
        <v>21500</v>
      </c>
      <c r="E27" s="51">
        <v>31000</v>
      </c>
      <c r="F27" s="51">
        <v>31310</v>
      </c>
      <c r="G27" s="51">
        <v>31623</v>
      </c>
    </row>
    <row r="28" spans="1:11" ht="20.25" customHeight="1" x14ac:dyDescent="0.25">
      <c r="A28" s="12">
        <v>3213</v>
      </c>
      <c r="B28" s="13" t="s">
        <v>22</v>
      </c>
      <c r="C28" s="51"/>
      <c r="D28" s="51">
        <v>1350</v>
      </c>
      <c r="E28" s="51">
        <v>1800</v>
      </c>
      <c r="F28" s="51">
        <v>1818</v>
      </c>
      <c r="G28" s="51">
        <v>1836</v>
      </c>
    </row>
    <row r="29" spans="1:11" ht="19.5" customHeight="1" x14ac:dyDescent="0.25">
      <c r="A29" s="12">
        <v>3214</v>
      </c>
      <c r="B29" s="13" t="s">
        <v>23</v>
      </c>
      <c r="C29" s="51"/>
      <c r="D29" s="51">
        <v>500</v>
      </c>
      <c r="E29" s="51">
        <v>200</v>
      </c>
      <c r="F29" s="51">
        <v>202</v>
      </c>
      <c r="G29" s="51">
        <v>204</v>
      </c>
    </row>
    <row r="30" spans="1:11" ht="19.5" customHeight="1" x14ac:dyDescent="0.25">
      <c r="A30" s="10">
        <v>322</v>
      </c>
      <c r="B30" s="11" t="s">
        <v>24</v>
      </c>
      <c r="C30" s="49"/>
      <c r="D30" s="49">
        <f>SUM(D31:D36)</f>
        <v>170500</v>
      </c>
      <c r="E30" s="49">
        <f>SUM(E31:E36)</f>
        <v>135903</v>
      </c>
      <c r="F30" s="49">
        <f t="shared" ref="F30:G30" si="9">SUM(F31:F36)</f>
        <v>137264</v>
      </c>
      <c r="G30" s="49">
        <f t="shared" si="9"/>
        <v>138629</v>
      </c>
    </row>
    <row r="31" spans="1:11" ht="19.5" customHeight="1" x14ac:dyDescent="0.25">
      <c r="A31" s="12">
        <v>3221</v>
      </c>
      <c r="B31" s="13" t="s">
        <v>25</v>
      </c>
      <c r="C31" s="51"/>
      <c r="D31" s="51">
        <v>31000</v>
      </c>
      <c r="E31" s="51">
        <v>30464</v>
      </c>
      <c r="F31" s="51">
        <v>30770</v>
      </c>
      <c r="G31" s="51">
        <v>31076</v>
      </c>
    </row>
    <row r="32" spans="1:11" ht="18" customHeight="1" x14ac:dyDescent="0.25">
      <c r="A32" s="12">
        <v>3222</v>
      </c>
      <c r="B32" s="13" t="s">
        <v>26</v>
      </c>
      <c r="C32" s="51"/>
      <c r="D32" s="51">
        <v>76000</v>
      </c>
      <c r="E32" s="51">
        <v>68939</v>
      </c>
      <c r="F32" s="51">
        <v>69629</v>
      </c>
      <c r="G32" s="51">
        <v>70321</v>
      </c>
    </row>
    <row r="33" spans="1:7" ht="18" customHeight="1" x14ac:dyDescent="0.25">
      <c r="A33" s="12">
        <v>3223</v>
      </c>
      <c r="B33" s="13" t="s">
        <v>27</v>
      </c>
      <c r="C33" s="51"/>
      <c r="D33" s="51">
        <v>50000</v>
      </c>
      <c r="E33" s="51">
        <v>25700</v>
      </c>
      <c r="F33" s="51">
        <v>25957</v>
      </c>
      <c r="G33" s="51">
        <v>26216</v>
      </c>
    </row>
    <row r="34" spans="1:7" ht="21.75" customHeight="1" x14ac:dyDescent="0.25">
      <c r="A34" s="12">
        <v>3224</v>
      </c>
      <c r="B34" s="13" t="s">
        <v>28</v>
      </c>
      <c r="C34" s="51"/>
      <c r="D34" s="51">
        <v>7500</v>
      </c>
      <c r="E34" s="51">
        <v>4100</v>
      </c>
      <c r="F34" s="51">
        <v>4141</v>
      </c>
      <c r="G34" s="51">
        <v>4182</v>
      </c>
    </row>
    <row r="35" spans="1:7" ht="21" customHeight="1" x14ac:dyDescent="0.25">
      <c r="A35" s="12">
        <v>3225</v>
      </c>
      <c r="B35" s="13" t="s">
        <v>29</v>
      </c>
      <c r="C35" s="51"/>
      <c r="D35" s="51">
        <v>3000</v>
      </c>
      <c r="E35" s="51">
        <v>3600</v>
      </c>
      <c r="F35" s="51">
        <v>3636</v>
      </c>
      <c r="G35" s="51">
        <v>3672</v>
      </c>
    </row>
    <row r="36" spans="1:7" ht="20.25" customHeight="1" x14ac:dyDescent="0.25">
      <c r="A36" s="12">
        <v>3227</v>
      </c>
      <c r="B36" s="13" t="s">
        <v>30</v>
      </c>
      <c r="C36" s="51"/>
      <c r="D36" s="51">
        <v>3000</v>
      </c>
      <c r="E36" s="51">
        <v>3100</v>
      </c>
      <c r="F36" s="51">
        <v>3131</v>
      </c>
      <c r="G36" s="51">
        <v>3162</v>
      </c>
    </row>
    <row r="37" spans="1:7" ht="22.5" customHeight="1" x14ac:dyDescent="0.25">
      <c r="A37" s="10">
        <v>323</v>
      </c>
      <c r="B37" s="11" t="s">
        <v>7</v>
      </c>
      <c r="C37" s="49"/>
      <c r="D37" s="49">
        <f>SUM(D38:D45)</f>
        <v>70400</v>
      </c>
      <c r="E37" s="49">
        <f>SUM(E38:E45)</f>
        <v>62930</v>
      </c>
      <c r="F37" s="49">
        <f t="shared" ref="F37:G37" si="10">SUM(F38:F45)</f>
        <v>63561</v>
      </c>
      <c r="G37" s="49">
        <f t="shared" si="10"/>
        <v>64194</v>
      </c>
    </row>
    <row r="38" spans="1:7" ht="20.25" customHeight="1" x14ac:dyDescent="0.25">
      <c r="A38" s="12">
        <v>3231</v>
      </c>
      <c r="B38" s="13" t="s">
        <v>31</v>
      </c>
      <c r="C38" s="51"/>
      <c r="D38" s="51">
        <v>2500</v>
      </c>
      <c r="E38" s="51">
        <v>1600</v>
      </c>
      <c r="F38" s="51">
        <v>1616</v>
      </c>
      <c r="G38" s="51">
        <v>1632</v>
      </c>
    </row>
    <row r="39" spans="1:7" ht="18.75" customHeight="1" x14ac:dyDescent="0.25">
      <c r="A39" s="12">
        <v>3232</v>
      </c>
      <c r="B39" s="13" t="s">
        <v>32</v>
      </c>
      <c r="C39" s="51"/>
      <c r="D39" s="51">
        <v>7500</v>
      </c>
      <c r="E39" s="51">
        <v>8600</v>
      </c>
      <c r="F39" s="51">
        <v>8686</v>
      </c>
      <c r="G39" s="51">
        <v>8772</v>
      </c>
    </row>
    <row r="40" spans="1:7" ht="20.25" customHeight="1" x14ac:dyDescent="0.25">
      <c r="A40" s="12">
        <v>3233</v>
      </c>
      <c r="B40" s="13" t="s">
        <v>33</v>
      </c>
      <c r="C40" s="51"/>
      <c r="D40" s="51">
        <v>400</v>
      </c>
      <c r="E40" s="51">
        <v>300</v>
      </c>
      <c r="F40" s="51">
        <v>303</v>
      </c>
      <c r="G40" s="51">
        <v>306</v>
      </c>
    </row>
    <row r="41" spans="1:7" ht="20.25" customHeight="1" x14ac:dyDescent="0.25">
      <c r="A41" s="12">
        <v>3234</v>
      </c>
      <c r="B41" s="13" t="s">
        <v>34</v>
      </c>
      <c r="C41" s="51"/>
      <c r="D41" s="51">
        <v>9000</v>
      </c>
      <c r="E41" s="51">
        <v>9100</v>
      </c>
      <c r="F41" s="51">
        <v>9191</v>
      </c>
      <c r="G41" s="51">
        <v>9282</v>
      </c>
    </row>
    <row r="42" spans="1:7" ht="21" customHeight="1" x14ac:dyDescent="0.25">
      <c r="A42" s="12">
        <v>3236</v>
      </c>
      <c r="B42" s="13" t="s">
        <v>35</v>
      </c>
      <c r="C42" s="51"/>
      <c r="D42" s="51">
        <v>5000</v>
      </c>
      <c r="E42" s="51">
        <v>4350</v>
      </c>
      <c r="F42" s="51">
        <v>4394</v>
      </c>
      <c r="G42" s="51">
        <v>4438</v>
      </c>
    </row>
    <row r="43" spans="1:7" ht="19.5" customHeight="1" x14ac:dyDescent="0.25">
      <c r="A43" s="12">
        <v>3237</v>
      </c>
      <c r="B43" s="13" t="s">
        <v>36</v>
      </c>
      <c r="C43" s="51"/>
      <c r="D43" s="51">
        <v>30000</v>
      </c>
      <c r="E43" s="51">
        <v>25680</v>
      </c>
      <c r="F43" s="51">
        <v>25937</v>
      </c>
      <c r="G43" s="51">
        <v>26196</v>
      </c>
    </row>
    <row r="44" spans="1:7" ht="21" customHeight="1" x14ac:dyDescent="0.25">
      <c r="A44" s="12">
        <v>3238</v>
      </c>
      <c r="B44" s="13" t="s">
        <v>37</v>
      </c>
      <c r="C44" s="51"/>
      <c r="D44" s="51">
        <v>12000</v>
      </c>
      <c r="E44" s="51">
        <v>9450</v>
      </c>
      <c r="F44" s="51">
        <v>9545</v>
      </c>
      <c r="G44" s="51">
        <v>9640</v>
      </c>
    </row>
    <row r="45" spans="1:7" ht="21" customHeight="1" x14ac:dyDescent="0.25">
      <c r="A45" s="12">
        <v>3239</v>
      </c>
      <c r="B45" s="13" t="s">
        <v>38</v>
      </c>
      <c r="C45" s="51"/>
      <c r="D45" s="51">
        <v>4000</v>
      </c>
      <c r="E45" s="51">
        <v>3850</v>
      </c>
      <c r="F45" s="51">
        <v>3889</v>
      </c>
      <c r="G45" s="51">
        <v>3928</v>
      </c>
    </row>
    <row r="46" spans="1:7" ht="21.75" customHeight="1" x14ac:dyDescent="0.25">
      <c r="A46" s="10">
        <v>329</v>
      </c>
      <c r="B46" s="11" t="s">
        <v>39</v>
      </c>
      <c r="C46" s="49"/>
      <c r="D46" s="49">
        <f>SUM(D47:D52)</f>
        <v>20500</v>
      </c>
      <c r="E46" s="49">
        <f>SUM(E47:E52)</f>
        <v>18050</v>
      </c>
      <c r="F46" s="49">
        <f t="shared" ref="F46:G46" si="11">SUM(F47:F52)</f>
        <v>18231</v>
      </c>
      <c r="G46" s="49">
        <f t="shared" si="11"/>
        <v>18414</v>
      </c>
    </row>
    <row r="47" spans="1:7" ht="24" customHeight="1" x14ac:dyDescent="0.25">
      <c r="A47" s="16">
        <v>3291</v>
      </c>
      <c r="B47" s="13" t="s">
        <v>40</v>
      </c>
      <c r="C47" s="51"/>
      <c r="D47" s="51">
        <v>8000</v>
      </c>
      <c r="E47" s="51">
        <v>8000</v>
      </c>
      <c r="F47" s="51">
        <v>8080</v>
      </c>
      <c r="G47" s="51">
        <v>8161</v>
      </c>
    </row>
    <row r="48" spans="1:7" ht="21.75" customHeight="1" x14ac:dyDescent="0.25">
      <c r="A48" s="12">
        <v>3292</v>
      </c>
      <c r="B48" s="13" t="s">
        <v>41</v>
      </c>
      <c r="C48" s="51"/>
      <c r="D48" s="51">
        <v>4000</v>
      </c>
      <c r="E48" s="51">
        <v>4000</v>
      </c>
      <c r="F48" s="51">
        <v>4040</v>
      </c>
      <c r="G48" s="51">
        <v>4080</v>
      </c>
    </row>
    <row r="49" spans="1:7" ht="21" customHeight="1" x14ac:dyDescent="0.25">
      <c r="A49" s="12">
        <v>3293</v>
      </c>
      <c r="B49" s="13" t="s">
        <v>6</v>
      </c>
      <c r="C49" s="51"/>
      <c r="D49" s="51">
        <v>3000</v>
      </c>
      <c r="E49" s="51">
        <v>600</v>
      </c>
      <c r="F49" s="51">
        <v>606</v>
      </c>
      <c r="G49" s="51">
        <v>612</v>
      </c>
    </row>
    <row r="50" spans="1:7" ht="21" customHeight="1" x14ac:dyDescent="0.25">
      <c r="A50" s="12">
        <v>3294</v>
      </c>
      <c r="B50" s="13" t="s">
        <v>42</v>
      </c>
      <c r="C50" s="51"/>
      <c r="D50" s="16">
        <v>100</v>
      </c>
      <c r="E50" s="16">
        <v>50</v>
      </c>
      <c r="F50" s="16">
        <v>51</v>
      </c>
      <c r="G50" s="16">
        <v>52</v>
      </c>
    </row>
    <row r="51" spans="1:7" ht="20.25" customHeight="1" x14ac:dyDescent="0.25">
      <c r="A51" s="12">
        <v>3295</v>
      </c>
      <c r="B51" s="13" t="s">
        <v>43</v>
      </c>
      <c r="C51" s="51"/>
      <c r="D51" s="51">
        <v>4400</v>
      </c>
      <c r="E51" s="51">
        <v>5100</v>
      </c>
      <c r="F51" s="51">
        <v>5151</v>
      </c>
      <c r="G51" s="51">
        <v>5203</v>
      </c>
    </row>
    <row r="52" spans="1:7" ht="20.25" customHeight="1" x14ac:dyDescent="0.25">
      <c r="A52" s="12">
        <v>3299</v>
      </c>
      <c r="B52" s="13" t="s">
        <v>8</v>
      </c>
      <c r="C52" s="51"/>
      <c r="D52" s="51">
        <v>1000</v>
      </c>
      <c r="E52" s="51">
        <v>300</v>
      </c>
      <c r="F52" s="51">
        <v>303</v>
      </c>
      <c r="G52" s="51">
        <v>306</v>
      </c>
    </row>
    <row r="53" spans="1:7" ht="18.75" customHeight="1" x14ac:dyDescent="0.25">
      <c r="A53" s="17">
        <v>34</v>
      </c>
      <c r="B53" s="18" t="s">
        <v>44</v>
      </c>
      <c r="C53" s="68">
        <v>1201.44</v>
      </c>
      <c r="D53" s="68">
        <f t="shared" ref="D53:G53" si="12">SUM(D54)</f>
        <v>3000</v>
      </c>
      <c r="E53" s="68">
        <f t="shared" si="12"/>
        <v>2300</v>
      </c>
      <c r="F53" s="68">
        <f t="shared" si="12"/>
        <v>2222</v>
      </c>
      <c r="G53" s="68">
        <f t="shared" si="12"/>
        <v>2244</v>
      </c>
    </row>
    <row r="54" spans="1:7" ht="21" customHeight="1" x14ac:dyDescent="0.25">
      <c r="A54" s="10">
        <v>343</v>
      </c>
      <c r="B54" s="11" t="s">
        <v>45</v>
      </c>
      <c r="C54" s="49"/>
      <c r="D54" s="49">
        <f>SUM(D55:D56)</f>
        <v>3000</v>
      </c>
      <c r="E54" s="49">
        <f>SUM(E55:E56)</f>
        <v>2300</v>
      </c>
      <c r="F54" s="49">
        <f t="shared" ref="F54:G54" si="13">SUM(F55:F56)</f>
        <v>2222</v>
      </c>
      <c r="G54" s="49">
        <f t="shared" si="13"/>
        <v>2244</v>
      </c>
    </row>
    <row r="55" spans="1:7" ht="21.75" customHeight="1" x14ac:dyDescent="0.25">
      <c r="A55" s="12">
        <v>3431</v>
      </c>
      <c r="B55" s="13" t="s">
        <v>46</v>
      </c>
      <c r="C55" s="51"/>
      <c r="D55" s="51">
        <v>2900</v>
      </c>
      <c r="E55" s="51">
        <v>2200</v>
      </c>
      <c r="F55" s="52">
        <v>2222</v>
      </c>
      <c r="G55" s="52">
        <v>2244</v>
      </c>
    </row>
    <row r="56" spans="1:7" ht="21.75" customHeight="1" x14ac:dyDescent="0.25">
      <c r="A56" s="12">
        <v>3433</v>
      </c>
      <c r="B56" s="13" t="s">
        <v>101</v>
      </c>
      <c r="C56" s="51"/>
      <c r="D56" s="51">
        <v>100</v>
      </c>
      <c r="E56" s="51">
        <v>100</v>
      </c>
      <c r="F56" s="52">
        <v>0</v>
      </c>
      <c r="G56" s="52">
        <v>0</v>
      </c>
    </row>
    <row r="57" spans="1:7" ht="19.5" customHeight="1" x14ac:dyDescent="0.25">
      <c r="A57" s="6">
        <v>4</v>
      </c>
      <c r="B57" s="7" t="s">
        <v>47</v>
      </c>
      <c r="C57" s="65">
        <f t="shared" ref="C57:G58" si="14">SUM(C58)</f>
        <v>922.5</v>
      </c>
      <c r="D57" s="65">
        <f t="shared" si="14"/>
        <v>56876</v>
      </c>
      <c r="E57" s="65">
        <f t="shared" si="14"/>
        <v>25800</v>
      </c>
      <c r="F57" s="65">
        <f t="shared" si="14"/>
        <v>26058</v>
      </c>
      <c r="G57" s="65">
        <f t="shared" si="14"/>
        <v>26319</v>
      </c>
    </row>
    <row r="58" spans="1:7" ht="20.25" customHeight="1" x14ac:dyDescent="0.25">
      <c r="A58" s="17">
        <v>42</v>
      </c>
      <c r="B58" s="18" t="s">
        <v>48</v>
      </c>
      <c r="C58" s="68">
        <v>922.5</v>
      </c>
      <c r="D58" s="68">
        <f t="shared" si="14"/>
        <v>56876</v>
      </c>
      <c r="E58" s="68">
        <f t="shared" si="14"/>
        <v>25800</v>
      </c>
      <c r="F58" s="68">
        <f t="shared" si="14"/>
        <v>26058</v>
      </c>
      <c r="G58" s="68">
        <f t="shared" si="14"/>
        <v>26319</v>
      </c>
    </row>
    <row r="59" spans="1:7" ht="21.75" customHeight="1" x14ac:dyDescent="0.25">
      <c r="A59" s="10">
        <v>422</v>
      </c>
      <c r="B59" s="11" t="s">
        <v>49</v>
      </c>
      <c r="C59" s="49"/>
      <c r="D59" s="49">
        <f>SUM(D60:D61)</f>
        <v>56876</v>
      </c>
      <c r="E59" s="49">
        <f>SUM(E60:E61)</f>
        <v>25800</v>
      </c>
      <c r="F59" s="49">
        <f t="shared" ref="F59:G59" si="15">SUM(F60:F61)</f>
        <v>26058</v>
      </c>
      <c r="G59" s="49">
        <f t="shared" si="15"/>
        <v>26319</v>
      </c>
    </row>
    <row r="60" spans="1:7" ht="21.75" customHeight="1" x14ac:dyDescent="0.25">
      <c r="A60" s="12">
        <v>4221</v>
      </c>
      <c r="B60" s="13" t="s">
        <v>50</v>
      </c>
      <c r="C60" s="51"/>
      <c r="D60" s="51">
        <v>46876</v>
      </c>
      <c r="E60" s="51">
        <v>20400</v>
      </c>
      <c r="F60" s="51">
        <v>20604</v>
      </c>
      <c r="G60" s="51">
        <v>20810</v>
      </c>
    </row>
    <row r="61" spans="1:7" ht="21" customHeight="1" x14ac:dyDescent="0.25">
      <c r="A61" s="12">
        <v>4227</v>
      </c>
      <c r="B61" s="13" t="s">
        <v>9</v>
      </c>
      <c r="C61" s="51"/>
      <c r="D61" s="51">
        <v>10000</v>
      </c>
      <c r="E61" s="51">
        <v>5400</v>
      </c>
      <c r="F61" s="51">
        <v>5454</v>
      </c>
      <c r="G61" s="51">
        <v>5509</v>
      </c>
    </row>
    <row r="62" spans="1:7" ht="19.5" customHeight="1" x14ac:dyDescent="0.25">
      <c r="A62" s="26"/>
      <c r="B62" s="5" t="s">
        <v>73</v>
      </c>
      <c r="C62" s="45">
        <f>SUM(C63,C86)</f>
        <v>0</v>
      </c>
      <c r="D62" s="45">
        <f>SUM(D63,D86)</f>
        <v>31100</v>
      </c>
      <c r="E62" s="45">
        <f>SUM(E63,E86)</f>
        <v>0</v>
      </c>
      <c r="F62" s="45">
        <f>SUM(F63,F86)</f>
        <v>0</v>
      </c>
      <c r="G62" s="45">
        <f>SUM(G63,G86)</f>
        <v>0</v>
      </c>
    </row>
    <row r="63" spans="1:7" ht="21" customHeight="1" x14ac:dyDescent="0.25">
      <c r="A63" s="6">
        <v>3</v>
      </c>
      <c r="B63" s="7" t="s">
        <v>11</v>
      </c>
      <c r="C63" s="69">
        <f>SUM(C64)</f>
        <v>0</v>
      </c>
      <c r="D63" s="69">
        <f>SUM(D64,D71)</f>
        <v>28400</v>
      </c>
      <c r="E63" s="69">
        <f>SUM(E64)</f>
        <v>0</v>
      </c>
      <c r="F63" s="69">
        <f t="shared" ref="F63:G63" si="16">SUM(F64)</f>
        <v>0</v>
      </c>
      <c r="G63" s="69">
        <f t="shared" si="16"/>
        <v>0</v>
      </c>
    </row>
    <row r="64" spans="1:7" ht="21" customHeight="1" x14ac:dyDescent="0.25">
      <c r="A64" s="8">
        <v>31</v>
      </c>
      <c r="B64" s="9" t="s">
        <v>12</v>
      </c>
      <c r="C64" s="66">
        <v>0</v>
      </c>
      <c r="D64" s="66">
        <f>SUM(D65,D67,D69)</f>
        <v>12000</v>
      </c>
      <c r="E64" s="66">
        <f>SUM(E65,E67,E69)</f>
        <v>0</v>
      </c>
      <c r="F64" s="66">
        <f t="shared" ref="F64:G64" si="17">SUM(F65,F67,F69)</f>
        <v>0</v>
      </c>
      <c r="G64" s="66">
        <f t="shared" si="17"/>
        <v>0</v>
      </c>
    </row>
    <row r="65" spans="1:7" ht="21" customHeight="1" x14ac:dyDescent="0.25">
      <c r="A65" s="10">
        <v>311</v>
      </c>
      <c r="B65" s="11" t="s">
        <v>13</v>
      </c>
      <c r="C65" s="49"/>
      <c r="D65" s="49">
        <f>SUM(D66)</f>
        <v>10000</v>
      </c>
      <c r="E65" s="49">
        <f>SUM(E66)</f>
        <v>0</v>
      </c>
      <c r="F65" s="49">
        <f>SUM(F66)</f>
        <v>0</v>
      </c>
      <c r="G65" s="49">
        <f>SUM(G66)</f>
        <v>0</v>
      </c>
    </row>
    <row r="66" spans="1:7" ht="22.5" customHeight="1" x14ac:dyDescent="0.25">
      <c r="A66" s="12">
        <v>3111</v>
      </c>
      <c r="B66" s="13" t="s">
        <v>52</v>
      </c>
      <c r="C66" s="51"/>
      <c r="D66" s="51">
        <v>10000</v>
      </c>
      <c r="E66" s="51">
        <v>0</v>
      </c>
      <c r="F66" s="52">
        <v>0</v>
      </c>
      <c r="G66" s="52">
        <v>0</v>
      </c>
    </row>
    <row r="67" spans="1:7" ht="20.25" customHeight="1" x14ac:dyDescent="0.25">
      <c r="A67" s="10">
        <v>312</v>
      </c>
      <c r="B67" s="19" t="s">
        <v>15</v>
      </c>
      <c r="C67" s="49"/>
      <c r="D67" s="49">
        <f>SUM(D68)</f>
        <v>0</v>
      </c>
      <c r="E67" s="49">
        <f>SUM(E68)</f>
        <v>0</v>
      </c>
      <c r="F67" s="49">
        <f t="shared" ref="F67:G67" si="18">SUM(F68)</f>
        <v>0</v>
      </c>
      <c r="G67" s="49">
        <f t="shared" si="18"/>
        <v>0</v>
      </c>
    </row>
    <row r="68" spans="1:7" ht="22.5" customHeight="1" x14ac:dyDescent="0.25">
      <c r="A68" s="12">
        <v>3121</v>
      </c>
      <c r="B68" s="13" t="s">
        <v>15</v>
      </c>
      <c r="C68" s="51"/>
      <c r="D68" s="51">
        <v>0</v>
      </c>
      <c r="E68" s="51">
        <v>0</v>
      </c>
      <c r="F68" s="52">
        <v>0</v>
      </c>
      <c r="G68" s="52">
        <v>0</v>
      </c>
    </row>
    <row r="69" spans="1:7" ht="21.75" customHeight="1" x14ac:dyDescent="0.25">
      <c r="A69" s="10">
        <v>313</v>
      </c>
      <c r="B69" s="11" t="s">
        <v>17</v>
      </c>
      <c r="C69" s="54"/>
      <c r="D69" s="54">
        <f>SUM(D70)</f>
        <v>2000</v>
      </c>
      <c r="E69" s="54">
        <f>SUM(E70)</f>
        <v>0</v>
      </c>
      <c r="F69" s="54">
        <f t="shared" ref="F69:G69" si="19">SUM(F70)</f>
        <v>0</v>
      </c>
      <c r="G69" s="54">
        <f t="shared" si="19"/>
        <v>0</v>
      </c>
    </row>
    <row r="70" spans="1:7" ht="21.75" customHeight="1" x14ac:dyDescent="0.25">
      <c r="A70" s="12">
        <v>3132</v>
      </c>
      <c r="B70" s="13" t="s">
        <v>51</v>
      </c>
      <c r="C70" s="51"/>
      <c r="D70" s="51">
        <v>2000</v>
      </c>
      <c r="E70" s="51">
        <v>0</v>
      </c>
      <c r="F70" s="52">
        <v>0</v>
      </c>
      <c r="G70" s="52">
        <v>0</v>
      </c>
    </row>
    <row r="71" spans="1:7" ht="22.5" customHeight="1" x14ac:dyDescent="0.25">
      <c r="A71" s="8">
        <v>32</v>
      </c>
      <c r="B71" s="9" t="s">
        <v>4</v>
      </c>
      <c r="C71" s="66">
        <v>0</v>
      </c>
      <c r="D71" s="66">
        <f>SUM(D72,D75,D80,D84)</f>
        <v>16400</v>
      </c>
      <c r="E71" s="66">
        <f>SUM(E72,E75,E80,E84)</f>
        <v>0</v>
      </c>
      <c r="F71" s="66">
        <f t="shared" ref="F71:G71" si="20">SUM(F72,F75,F80,F84)</f>
        <v>0</v>
      </c>
      <c r="G71" s="66">
        <f t="shared" si="20"/>
        <v>0</v>
      </c>
    </row>
    <row r="72" spans="1:7" ht="22.5" customHeight="1" x14ac:dyDescent="0.25">
      <c r="A72" s="10">
        <v>321</v>
      </c>
      <c r="B72" s="11" t="s">
        <v>19</v>
      </c>
      <c r="C72" s="49"/>
      <c r="D72" s="49">
        <f>SUM(D73:D74)</f>
        <v>0</v>
      </c>
      <c r="E72" s="49">
        <f>SUM(E73:E74)</f>
        <v>0</v>
      </c>
      <c r="F72" s="49">
        <f t="shared" ref="F72:G72" si="21">SUM(F73:F74)</f>
        <v>0</v>
      </c>
      <c r="G72" s="49">
        <f t="shared" si="21"/>
        <v>0</v>
      </c>
    </row>
    <row r="73" spans="1:7" ht="21" customHeight="1" x14ac:dyDescent="0.25">
      <c r="A73" s="12">
        <v>3212</v>
      </c>
      <c r="B73" s="13" t="s">
        <v>21</v>
      </c>
      <c r="C73" s="51"/>
      <c r="D73" s="51">
        <v>0</v>
      </c>
      <c r="E73" s="51">
        <v>0</v>
      </c>
      <c r="F73" s="51">
        <v>0</v>
      </c>
      <c r="G73" s="51">
        <v>0</v>
      </c>
    </row>
    <row r="74" spans="1:7" ht="21" customHeight="1" x14ac:dyDescent="0.25">
      <c r="A74" s="12">
        <v>3213</v>
      </c>
      <c r="B74" s="13" t="s">
        <v>22</v>
      </c>
      <c r="C74" s="51"/>
      <c r="D74" s="51">
        <v>0</v>
      </c>
      <c r="E74" s="51">
        <v>0</v>
      </c>
      <c r="F74" s="51">
        <v>0</v>
      </c>
      <c r="G74" s="51">
        <v>0</v>
      </c>
    </row>
    <row r="75" spans="1:7" ht="20.25" customHeight="1" x14ac:dyDescent="0.25">
      <c r="A75" s="10">
        <v>322</v>
      </c>
      <c r="B75" s="11" t="s">
        <v>24</v>
      </c>
      <c r="C75" s="49"/>
      <c r="D75" s="49">
        <f>SUM(D76:D79)</f>
        <v>16400</v>
      </c>
      <c r="E75" s="49">
        <f>SUM(E76:E79)</f>
        <v>0</v>
      </c>
      <c r="F75" s="49">
        <f t="shared" ref="F75:G75" si="22">SUM(F76:F79)</f>
        <v>0</v>
      </c>
      <c r="G75" s="49">
        <f t="shared" si="22"/>
        <v>0</v>
      </c>
    </row>
    <row r="76" spans="1:7" ht="18.75" customHeight="1" x14ac:dyDescent="0.25">
      <c r="A76" s="12">
        <v>3221</v>
      </c>
      <c r="B76" s="13" t="s">
        <v>25</v>
      </c>
      <c r="C76" s="51"/>
      <c r="D76" s="51">
        <v>2600</v>
      </c>
      <c r="E76" s="51">
        <v>0</v>
      </c>
      <c r="F76" s="51">
        <v>0</v>
      </c>
      <c r="G76" s="51">
        <v>0</v>
      </c>
    </row>
    <row r="77" spans="1:7" ht="18.75" customHeight="1" x14ac:dyDescent="0.25">
      <c r="A77" s="12">
        <v>3222</v>
      </c>
      <c r="B77" s="13" t="s">
        <v>107</v>
      </c>
      <c r="C77" s="51"/>
      <c r="D77" s="51">
        <v>3000</v>
      </c>
      <c r="E77" s="51">
        <v>0</v>
      </c>
      <c r="F77" s="51">
        <v>0</v>
      </c>
      <c r="G77" s="51">
        <v>0</v>
      </c>
    </row>
    <row r="78" spans="1:7" ht="18.75" customHeight="1" x14ac:dyDescent="0.25">
      <c r="A78" s="12">
        <v>3223</v>
      </c>
      <c r="B78" s="13" t="s">
        <v>27</v>
      </c>
      <c r="C78" s="51"/>
      <c r="D78" s="51">
        <v>9300</v>
      </c>
      <c r="E78" s="51">
        <v>0</v>
      </c>
      <c r="F78" s="51">
        <v>0</v>
      </c>
      <c r="G78" s="51">
        <v>0</v>
      </c>
    </row>
    <row r="79" spans="1:7" ht="19.5" customHeight="1" x14ac:dyDescent="0.25">
      <c r="A79" s="12">
        <v>3225</v>
      </c>
      <c r="B79" s="13" t="s">
        <v>29</v>
      </c>
      <c r="C79" s="51"/>
      <c r="D79" s="51">
        <v>1500</v>
      </c>
      <c r="E79" s="51">
        <v>0</v>
      </c>
      <c r="F79" s="51">
        <v>0</v>
      </c>
      <c r="G79" s="51">
        <v>0</v>
      </c>
    </row>
    <row r="80" spans="1:7" ht="19.5" customHeight="1" x14ac:dyDescent="0.25">
      <c r="A80" s="10">
        <v>323</v>
      </c>
      <c r="B80" s="11" t="s">
        <v>7</v>
      </c>
      <c r="C80" s="49"/>
      <c r="D80" s="49">
        <f>SUM(D81:D83)</f>
        <v>0</v>
      </c>
      <c r="E80" s="49">
        <f>SUM(E81:E83)</f>
        <v>0</v>
      </c>
      <c r="F80" s="49">
        <f t="shared" ref="F80:G80" si="23">SUM(F81:F83)</f>
        <v>0</v>
      </c>
      <c r="G80" s="49">
        <f t="shared" si="23"/>
        <v>0</v>
      </c>
    </row>
    <row r="81" spans="1:8" ht="21" customHeight="1" x14ac:dyDescent="0.25">
      <c r="A81" s="12">
        <v>3233</v>
      </c>
      <c r="B81" s="13" t="s">
        <v>33</v>
      </c>
      <c r="C81" s="51"/>
      <c r="D81" s="51">
        <v>0</v>
      </c>
      <c r="E81" s="51">
        <v>0</v>
      </c>
      <c r="F81" s="51">
        <v>0</v>
      </c>
      <c r="G81" s="51">
        <v>0</v>
      </c>
    </row>
    <row r="82" spans="1:8" ht="20.25" customHeight="1" x14ac:dyDescent="0.25">
      <c r="A82" s="12">
        <v>3237</v>
      </c>
      <c r="B82" s="13" t="s">
        <v>53</v>
      </c>
      <c r="C82" s="51"/>
      <c r="D82" s="51">
        <v>0</v>
      </c>
      <c r="E82" s="51">
        <v>0</v>
      </c>
      <c r="F82" s="51">
        <v>0</v>
      </c>
      <c r="G82" s="51">
        <v>0</v>
      </c>
    </row>
    <row r="83" spans="1:8" ht="21" customHeight="1" x14ac:dyDescent="0.25">
      <c r="A83" s="12">
        <v>3239</v>
      </c>
      <c r="B83" s="13" t="s">
        <v>38</v>
      </c>
      <c r="C83" s="51"/>
      <c r="D83" s="51">
        <v>0</v>
      </c>
      <c r="E83" s="51">
        <v>0</v>
      </c>
      <c r="F83" s="51">
        <v>0</v>
      </c>
      <c r="G83" s="51">
        <v>0</v>
      </c>
    </row>
    <row r="84" spans="1:8" ht="21" customHeight="1" x14ac:dyDescent="0.25">
      <c r="A84" s="10">
        <v>329</v>
      </c>
      <c r="B84" s="11" t="s">
        <v>5</v>
      </c>
      <c r="C84" s="49"/>
      <c r="D84" s="49">
        <f>SUM(D85:D85)</f>
        <v>0</v>
      </c>
      <c r="E84" s="49">
        <f>SUM(E85:E85)</f>
        <v>0</v>
      </c>
      <c r="F84" s="49">
        <f>SUM(F85:F85)</f>
        <v>0</v>
      </c>
      <c r="G84" s="49">
        <f>SUM(G85:G85)</f>
        <v>0</v>
      </c>
    </row>
    <row r="85" spans="1:8" ht="20.25" customHeight="1" x14ac:dyDescent="0.25">
      <c r="A85" s="12">
        <v>3292</v>
      </c>
      <c r="B85" s="13" t="s">
        <v>72</v>
      </c>
      <c r="C85" s="51"/>
      <c r="D85" s="51">
        <v>0</v>
      </c>
      <c r="E85" s="51">
        <v>0</v>
      </c>
      <c r="F85" s="67">
        <v>0</v>
      </c>
      <c r="G85" s="67">
        <v>0</v>
      </c>
    </row>
    <row r="86" spans="1:8" ht="20.25" customHeight="1" x14ac:dyDescent="0.25">
      <c r="A86" s="6">
        <v>4</v>
      </c>
      <c r="B86" s="7" t="s">
        <v>54</v>
      </c>
      <c r="C86" s="65">
        <f t="shared" ref="C86:G87" si="24">SUM(C87)</f>
        <v>0</v>
      </c>
      <c r="D86" s="65">
        <f t="shared" si="24"/>
        <v>2700</v>
      </c>
      <c r="E86" s="65">
        <f t="shared" si="24"/>
        <v>0</v>
      </c>
      <c r="F86" s="65">
        <f t="shared" si="24"/>
        <v>0</v>
      </c>
      <c r="G86" s="65">
        <f t="shared" si="24"/>
        <v>0</v>
      </c>
    </row>
    <row r="87" spans="1:8" ht="21" customHeight="1" x14ac:dyDescent="0.25">
      <c r="A87" s="21">
        <v>42</v>
      </c>
      <c r="B87" s="22" t="s">
        <v>55</v>
      </c>
      <c r="C87" s="70">
        <v>0</v>
      </c>
      <c r="D87" s="70">
        <f t="shared" si="24"/>
        <v>2700</v>
      </c>
      <c r="E87" s="70">
        <f t="shared" si="24"/>
        <v>0</v>
      </c>
      <c r="F87" s="70">
        <f t="shared" si="24"/>
        <v>0</v>
      </c>
      <c r="G87" s="70">
        <f t="shared" si="24"/>
        <v>0</v>
      </c>
    </row>
    <row r="88" spans="1:8" ht="21.75" customHeight="1" x14ac:dyDescent="0.25">
      <c r="A88" s="10">
        <v>422</v>
      </c>
      <c r="B88" s="11" t="s">
        <v>49</v>
      </c>
      <c r="C88" s="49"/>
      <c r="D88" s="49">
        <f>SUM(D89:D89)</f>
        <v>2700</v>
      </c>
      <c r="E88" s="49">
        <f>SUM(E89:E89)</f>
        <v>0</v>
      </c>
      <c r="F88" s="49">
        <f t="shared" ref="F88:G88" si="25">SUM(F89:F89)</f>
        <v>0</v>
      </c>
      <c r="G88" s="49">
        <f t="shared" si="25"/>
        <v>0</v>
      </c>
    </row>
    <row r="89" spans="1:8" ht="20.25" customHeight="1" x14ac:dyDescent="0.25">
      <c r="A89" s="12">
        <v>4221</v>
      </c>
      <c r="B89" s="13" t="s">
        <v>50</v>
      </c>
      <c r="C89" s="51"/>
      <c r="D89" s="51">
        <v>2700</v>
      </c>
      <c r="E89" s="51">
        <v>0</v>
      </c>
      <c r="F89" s="51">
        <v>0</v>
      </c>
      <c r="G89" s="51">
        <v>0</v>
      </c>
    </row>
    <row r="90" spans="1:8" ht="19.5" customHeight="1" x14ac:dyDescent="0.25">
      <c r="C90" s="1"/>
      <c r="D90" s="1"/>
      <c r="E90" s="1"/>
      <c r="F90" s="1"/>
      <c r="G90" s="1"/>
    </row>
    <row r="91" spans="1:8" ht="20.25" customHeight="1" x14ac:dyDescent="0.2">
      <c r="A91" s="81" t="s">
        <v>115</v>
      </c>
      <c r="B91" s="81"/>
      <c r="C91" s="81"/>
      <c r="D91" s="81"/>
      <c r="E91" s="81"/>
      <c r="F91" s="81"/>
      <c r="G91" s="81"/>
      <c r="H91" s="81"/>
    </row>
    <row r="92" spans="1:8" ht="19.5" customHeight="1" x14ac:dyDescent="0.25">
      <c r="A92" s="82" t="s">
        <v>113</v>
      </c>
      <c r="B92" s="82"/>
      <c r="C92" s="82"/>
      <c r="D92" s="82"/>
      <c r="E92" s="82"/>
      <c r="F92" s="82"/>
      <c r="G92" s="82"/>
      <c r="H92" s="82"/>
    </row>
    <row r="93" spans="1:8" ht="19.5" customHeight="1" x14ac:dyDescent="0.25">
      <c r="A93" s="82" t="s">
        <v>112</v>
      </c>
      <c r="B93" s="82"/>
      <c r="C93" s="82"/>
      <c r="D93" s="82"/>
      <c r="E93" s="82"/>
      <c r="F93" s="82"/>
      <c r="G93" s="82"/>
      <c r="H93" s="82"/>
    </row>
    <row r="94" spans="1:8" ht="19.5" customHeight="1" x14ac:dyDescent="0.25">
      <c r="A94" s="82" t="s">
        <v>108</v>
      </c>
      <c r="B94" s="82"/>
      <c r="C94" s="82"/>
      <c r="D94" s="82"/>
      <c r="E94" s="82"/>
      <c r="F94" s="82"/>
      <c r="G94" s="82"/>
      <c r="H94" s="82"/>
    </row>
    <row r="95" spans="1:8" ht="19.5" customHeight="1" x14ac:dyDescent="0.25">
      <c r="A95" s="82" t="s">
        <v>109</v>
      </c>
      <c r="B95" s="82"/>
      <c r="C95" s="82"/>
      <c r="D95" s="82"/>
      <c r="E95" s="82"/>
      <c r="F95" s="82"/>
      <c r="G95" s="82"/>
      <c r="H95" s="82"/>
    </row>
    <row r="96" spans="1:8" ht="17.25" customHeight="1" x14ac:dyDescent="0.25">
      <c r="A96" s="82" t="s">
        <v>103</v>
      </c>
      <c r="B96" s="82"/>
      <c r="C96" s="82"/>
      <c r="D96" s="82"/>
      <c r="E96" s="82"/>
      <c r="F96" s="82"/>
      <c r="G96" s="82"/>
      <c r="H96" s="82"/>
    </row>
    <row r="97" spans="1:8" ht="17.25" customHeight="1" x14ac:dyDescent="0.25">
      <c r="A97" s="82" t="s">
        <v>106</v>
      </c>
      <c r="B97" s="82"/>
      <c r="C97" s="82"/>
      <c r="D97" s="82"/>
      <c r="E97" s="82"/>
      <c r="F97" s="82"/>
      <c r="G97" s="82"/>
      <c r="H97" s="82"/>
    </row>
    <row r="98" spans="1:8" ht="18.75" customHeight="1" x14ac:dyDescent="0.25">
      <c r="A98" s="82" t="s">
        <v>104</v>
      </c>
      <c r="B98" s="82"/>
      <c r="C98" s="82"/>
      <c r="D98" s="82"/>
      <c r="E98" s="82"/>
      <c r="F98" s="82"/>
      <c r="G98" s="82"/>
      <c r="H98" s="82"/>
    </row>
    <row r="99" spans="1:8" ht="18.75" customHeight="1" x14ac:dyDescent="0.25">
      <c r="A99" s="82" t="s">
        <v>105</v>
      </c>
      <c r="B99" s="82"/>
      <c r="C99" s="82"/>
      <c r="D99" s="82"/>
      <c r="E99" s="82"/>
      <c r="F99" s="82"/>
      <c r="G99" s="82"/>
      <c r="H99" s="82"/>
    </row>
    <row r="100" spans="1:8" ht="18.75" customHeight="1" x14ac:dyDescent="0.25">
      <c r="A100" s="82" t="s">
        <v>114</v>
      </c>
      <c r="B100" s="82"/>
      <c r="C100" s="82"/>
      <c r="D100" s="82"/>
      <c r="E100" s="82"/>
      <c r="F100" s="82"/>
      <c r="G100" s="82"/>
      <c r="H100" s="82"/>
    </row>
    <row r="101" spans="1:8" ht="17.25" customHeight="1" x14ac:dyDescent="0.25">
      <c r="A101" s="82" t="s">
        <v>110</v>
      </c>
      <c r="B101" s="82"/>
      <c r="C101" s="82"/>
      <c r="D101" s="82"/>
      <c r="E101" s="82"/>
      <c r="F101" s="82"/>
      <c r="G101" s="82"/>
      <c r="H101" s="82"/>
    </row>
    <row r="102" spans="1:8" ht="18.75" customHeight="1" x14ac:dyDescent="0.25">
      <c r="A102" s="77" t="s">
        <v>102</v>
      </c>
      <c r="B102" s="77"/>
      <c r="C102" s="77"/>
      <c r="D102" s="77"/>
      <c r="E102" s="77"/>
      <c r="F102" s="77"/>
      <c r="G102" s="77"/>
      <c r="H102" s="77"/>
    </row>
    <row r="103" spans="1:8" ht="21" customHeight="1" x14ac:dyDescent="0.25">
      <c r="A103" s="78"/>
      <c r="B103" s="79"/>
      <c r="C103" s="79"/>
      <c r="D103" s="79"/>
      <c r="E103" s="79"/>
      <c r="F103" s="79"/>
      <c r="G103" s="80"/>
    </row>
    <row r="104" spans="1:8" ht="24" customHeight="1" x14ac:dyDescent="0.25">
      <c r="A104" s="3"/>
      <c r="B104" s="3"/>
      <c r="C104" s="44" t="s">
        <v>100</v>
      </c>
      <c r="D104" s="44" t="s">
        <v>93</v>
      </c>
      <c r="E104" s="44" t="s">
        <v>94</v>
      </c>
      <c r="F104" s="44" t="s">
        <v>91</v>
      </c>
      <c r="G104" s="44" t="s">
        <v>92</v>
      </c>
    </row>
    <row r="105" spans="1:8" ht="18.75" customHeight="1" x14ac:dyDescent="0.25">
      <c r="A105" s="4"/>
      <c r="B105" s="5" t="s">
        <v>56</v>
      </c>
      <c r="C105" s="45">
        <f>SUM(C106)</f>
        <v>1500</v>
      </c>
      <c r="D105" s="45">
        <f>SUM(D106)</f>
        <v>1750</v>
      </c>
      <c r="E105" s="45">
        <f>SUM(E106)</f>
        <v>1750</v>
      </c>
      <c r="F105" s="46">
        <f>SUM(F106)</f>
        <v>3000</v>
      </c>
      <c r="G105" s="46">
        <f>SUM(G106)</f>
        <v>3000</v>
      </c>
    </row>
    <row r="106" spans="1:8" ht="20.25" customHeight="1" x14ac:dyDescent="0.25">
      <c r="A106" s="23">
        <v>38</v>
      </c>
      <c r="B106" s="24" t="s">
        <v>8</v>
      </c>
      <c r="C106" s="47">
        <f>SUM(C107)</f>
        <v>1500</v>
      </c>
      <c r="D106" s="47">
        <v>1750</v>
      </c>
      <c r="E106" s="47">
        <f>SUM(E107)</f>
        <v>1750</v>
      </c>
      <c r="F106" s="48">
        <v>3000</v>
      </c>
      <c r="G106" s="48">
        <v>3000</v>
      </c>
    </row>
    <row r="107" spans="1:8" ht="19.5" customHeight="1" x14ac:dyDescent="0.25">
      <c r="A107" s="10">
        <v>381</v>
      </c>
      <c r="B107" s="11" t="s">
        <v>3</v>
      </c>
      <c r="C107" s="49">
        <f>SUM(C108:C109)</f>
        <v>1500</v>
      </c>
      <c r="D107" s="49">
        <f>SUM(D108:D109)</f>
        <v>1750</v>
      </c>
      <c r="E107" s="49">
        <f>SUM(E108:E109)</f>
        <v>1750</v>
      </c>
      <c r="F107" s="50"/>
      <c r="G107" s="50"/>
    </row>
    <row r="108" spans="1:8" ht="23.25" customHeight="1" x14ac:dyDescent="0.25">
      <c r="A108" s="12">
        <v>3811</v>
      </c>
      <c r="B108" s="13" t="s">
        <v>74</v>
      </c>
      <c r="C108" s="51">
        <v>1500</v>
      </c>
      <c r="D108" s="51">
        <v>1500</v>
      </c>
      <c r="E108" s="51">
        <v>1500</v>
      </c>
      <c r="F108" s="52"/>
      <c r="G108" s="52"/>
    </row>
    <row r="109" spans="1:8" ht="23.25" customHeight="1" x14ac:dyDescent="0.25">
      <c r="A109" s="12">
        <v>3811</v>
      </c>
      <c r="B109" s="13" t="s">
        <v>80</v>
      </c>
      <c r="C109" s="51">
        <v>0</v>
      </c>
      <c r="D109" s="51">
        <v>250</v>
      </c>
      <c r="E109" s="51">
        <v>250</v>
      </c>
      <c r="F109" s="52"/>
      <c r="G109" s="52"/>
    </row>
    <row r="110" spans="1:8" ht="21.75" customHeight="1" x14ac:dyDescent="0.25">
      <c r="A110" s="4"/>
      <c r="B110" s="5" t="s">
        <v>57</v>
      </c>
      <c r="C110" s="45">
        <f>SUM(C111,C114)</f>
        <v>750</v>
      </c>
      <c r="D110" s="45">
        <f>SUM(D111,D114)</f>
        <v>1000</v>
      </c>
      <c r="E110" s="45">
        <f>SUM(E111,E114)</f>
        <v>1000</v>
      </c>
      <c r="F110" s="45">
        <f>SUM(F111,F114)</f>
        <v>2000</v>
      </c>
      <c r="G110" s="45">
        <f>SUM(G111,G114)</f>
        <v>2000</v>
      </c>
    </row>
    <row r="111" spans="1:8" ht="19.5" customHeight="1" x14ac:dyDescent="0.25">
      <c r="A111" s="23">
        <v>38</v>
      </c>
      <c r="B111" s="24" t="s">
        <v>8</v>
      </c>
      <c r="C111" s="47">
        <f>SUM(C112)</f>
        <v>750</v>
      </c>
      <c r="D111" s="47">
        <f t="shared" ref="D111:D112" si="26">SUM(D112)</f>
        <v>1000</v>
      </c>
      <c r="E111" s="47">
        <f t="shared" ref="E111:E112" si="27">SUM(E112)</f>
        <v>1000</v>
      </c>
      <c r="F111" s="48">
        <v>2000</v>
      </c>
      <c r="G111" s="48">
        <v>2000</v>
      </c>
    </row>
    <row r="112" spans="1:8" ht="19.5" customHeight="1" x14ac:dyDescent="0.25">
      <c r="A112" s="10">
        <v>381</v>
      </c>
      <c r="B112" s="11" t="s">
        <v>3</v>
      </c>
      <c r="C112" s="49">
        <f>SUM(C113)</f>
        <v>750</v>
      </c>
      <c r="D112" s="49">
        <f t="shared" si="26"/>
        <v>1000</v>
      </c>
      <c r="E112" s="49">
        <f t="shared" si="27"/>
        <v>1000</v>
      </c>
      <c r="F112" s="50"/>
      <c r="G112" s="50"/>
    </row>
    <row r="113" spans="1:8" ht="18.75" customHeight="1" x14ac:dyDescent="0.25">
      <c r="A113" s="12">
        <v>3811</v>
      </c>
      <c r="B113" s="13" t="s">
        <v>58</v>
      </c>
      <c r="C113" s="51">
        <v>750</v>
      </c>
      <c r="D113" s="51">
        <v>1000</v>
      </c>
      <c r="E113" s="51">
        <v>1000</v>
      </c>
      <c r="F113" s="52"/>
      <c r="G113" s="52"/>
    </row>
    <row r="114" spans="1:8" ht="19.5" customHeight="1" x14ac:dyDescent="0.25">
      <c r="A114" s="35">
        <v>42</v>
      </c>
      <c r="B114" s="36" t="s">
        <v>82</v>
      </c>
      <c r="C114" s="47">
        <f>SUM(C115)</f>
        <v>0</v>
      </c>
      <c r="D114" s="47">
        <f t="shared" ref="D114:E115" si="28">SUM(D115)</f>
        <v>0</v>
      </c>
      <c r="E114" s="47">
        <f t="shared" si="28"/>
        <v>0</v>
      </c>
      <c r="F114" s="48">
        <v>0</v>
      </c>
      <c r="G114" s="48">
        <v>0</v>
      </c>
    </row>
    <row r="115" spans="1:8" ht="18.75" customHeight="1" x14ac:dyDescent="0.25">
      <c r="A115" s="34">
        <v>422</v>
      </c>
      <c r="B115" s="34" t="s">
        <v>83</v>
      </c>
      <c r="C115" s="53">
        <f>SUM(C116)</f>
        <v>0</v>
      </c>
      <c r="D115" s="53">
        <f t="shared" ref="D115" si="29">SUM(D116)</f>
        <v>0</v>
      </c>
      <c r="E115" s="53">
        <f t="shared" si="28"/>
        <v>0</v>
      </c>
      <c r="F115" s="53"/>
      <c r="G115" s="53"/>
    </row>
    <row r="116" spans="1:8" ht="19.5" customHeight="1" x14ac:dyDescent="0.25">
      <c r="A116" s="42">
        <v>4227</v>
      </c>
      <c r="B116" s="43" t="s">
        <v>95</v>
      </c>
      <c r="C116" s="51">
        <v>0</v>
      </c>
      <c r="D116" s="51">
        <v>0</v>
      </c>
      <c r="E116" s="51">
        <v>0</v>
      </c>
      <c r="F116" s="52"/>
      <c r="G116" s="52"/>
      <c r="H116" s="20"/>
    </row>
    <row r="117" spans="1:8" ht="21.75" customHeight="1" x14ac:dyDescent="0.25">
      <c r="A117" s="4"/>
      <c r="B117" s="26" t="s">
        <v>81</v>
      </c>
      <c r="C117" s="45">
        <f>SUM(C118)</f>
        <v>258.71000000000004</v>
      </c>
      <c r="D117" s="45">
        <f t="shared" ref="D117:G117" si="30">SUM(D118)</f>
        <v>2000</v>
      </c>
      <c r="E117" s="45">
        <f t="shared" si="30"/>
        <v>2000</v>
      </c>
      <c r="F117" s="46">
        <f t="shared" si="30"/>
        <v>2000</v>
      </c>
      <c r="G117" s="46">
        <f t="shared" si="30"/>
        <v>2000</v>
      </c>
    </row>
    <row r="118" spans="1:8" ht="21.75" customHeight="1" x14ac:dyDescent="0.25">
      <c r="A118" s="23">
        <v>32</v>
      </c>
      <c r="B118" s="23" t="s">
        <v>4</v>
      </c>
      <c r="C118" s="47">
        <f>SUM(C119,C122)</f>
        <v>258.71000000000004</v>
      </c>
      <c r="D118" s="47">
        <v>2000</v>
      </c>
      <c r="E118" s="47">
        <f>SUM(E119,E122)</f>
        <v>2000</v>
      </c>
      <c r="F118" s="48">
        <v>2000</v>
      </c>
      <c r="G118" s="48">
        <v>2000</v>
      </c>
    </row>
    <row r="119" spans="1:8" ht="21.75" customHeight="1" x14ac:dyDescent="0.25">
      <c r="A119" s="10">
        <v>323</v>
      </c>
      <c r="B119" s="10" t="s">
        <v>7</v>
      </c>
      <c r="C119" s="49">
        <f>SUM(C120:C121)</f>
        <v>160.71</v>
      </c>
      <c r="D119" s="49">
        <f>SUM(D120:D121)</f>
        <v>650</v>
      </c>
      <c r="E119" s="49">
        <f>SUM(E120:E121)</f>
        <v>650</v>
      </c>
      <c r="F119" s="50"/>
      <c r="G119" s="50"/>
    </row>
    <row r="120" spans="1:8" ht="20.25" customHeight="1" x14ac:dyDescent="0.25">
      <c r="A120" s="12">
        <v>3233</v>
      </c>
      <c r="B120" s="12" t="s">
        <v>59</v>
      </c>
      <c r="C120" s="51">
        <v>8.75</v>
      </c>
      <c r="D120" s="51">
        <v>150</v>
      </c>
      <c r="E120" s="51">
        <v>150</v>
      </c>
      <c r="F120" s="52"/>
      <c r="G120" s="52"/>
    </row>
    <row r="121" spans="1:8" ht="18.75" customHeight="1" x14ac:dyDescent="0.25">
      <c r="A121" s="12">
        <v>3237</v>
      </c>
      <c r="B121" s="12" t="s">
        <v>36</v>
      </c>
      <c r="C121" s="51">
        <v>151.96</v>
      </c>
      <c r="D121" s="51">
        <v>500</v>
      </c>
      <c r="E121" s="51">
        <v>500</v>
      </c>
      <c r="F121" s="52"/>
      <c r="G121" s="52"/>
    </row>
    <row r="122" spans="1:8" s="20" customFormat="1" ht="21" customHeight="1" x14ac:dyDescent="0.25">
      <c r="A122" s="10">
        <v>329</v>
      </c>
      <c r="B122" s="10" t="s">
        <v>5</v>
      </c>
      <c r="C122" s="49">
        <f>SUM(C123:C124)</f>
        <v>98</v>
      </c>
      <c r="D122" s="49">
        <f>SUM(D123:D124)</f>
        <v>1350</v>
      </c>
      <c r="E122" s="49">
        <f>SUM(E123:E124)</f>
        <v>1350</v>
      </c>
      <c r="F122" s="50"/>
      <c r="G122" s="50"/>
      <c r="H122" s="1"/>
    </row>
    <row r="123" spans="1:8" s="20" customFormat="1" ht="19.5" customHeight="1" x14ac:dyDescent="0.25">
      <c r="A123" s="12">
        <v>3294</v>
      </c>
      <c r="B123" s="12" t="s">
        <v>42</v>
      </c>
      <c r="C123" s="51">
        <v>0</v>
      </c>
      <c r="D123" s="51">
        <v>150</v>
      </c>
      <c r="E123" s="51">
        <v>150</v>
      </c>
      <c r="F123" s="52"/>
      <c r="G123" s="52"/>
      <c r="H123" s="1"/>
    </row>
    <row r="124" spans="1:8" ht="18.75" customHeight="1" x14ac:dyDescent="0.25">
      <c r="A124" s="12">
        <v>3299</v>
      </c>
      <c r="B124" s="13" t="s">
        <v>5</v>
      </c>
      <c r="C124" s="51">
        <v>98</v>
      </c>
      <c r="D124" s="51">
        <v>1200</v>
      </c>
      <c r="E124" s="51">
        <v>1200</v>
      </c>
      <c r="F124" s="52"/>
      <c r="G124" s="52"/>
    </row>
    <row r="125" spans="1:8" s="20" customFormat="1" ht="21.75" customHeight="1" x14ac:dyDescent="0.25">
      <c r="A125" s="4"/>
      <c r="B125" s="5" t="s">
        <v>60</v>
      </c>
      <c r="C125" s="45">
        <f>SUM(C126)</f>
        <v>865.21</v>
      </c>
      <c r="D125" s="45">
        <f>SUM(D126)</f>
        <v>1250</v>
      </c>
      <c r="E125" s="45">
        <f>SUM(E126)</f>
        <v>1250</v>
      </c>
      <c r="F125" s="46">
        <f>SUM(F126)</f>
        <v>1250</v>
      </c>
      <c r="G125" s="46">
        <f>SUM(G126)</f>
        <v>1250</v>
      </c>
      <c r="H125" s="1"/>
    </row>
    <row r="126" spans="1:8" s="20" customFormat="1" ht="20.25" customHeight="1" x14ac:dyDescent="0.25">
      <c r="A126" s="23">
        <v>32</v>
      </c>
      <c r="B126" s="24" t="s">
        <v>4</v>
      </c>
      <c r="C126" s="47">
        <f>SUM(C127,C129)</f>
        <v>865.21</v>
      </c>
      <c r="D126" s="47">
        <v>1250</v>
      </c>
      <c r="E126" s="47">
        <f>SUM(E127,E129)</f>
        <v>1250</v>
      </c>
      <c r="F126" s="48">
        <v>1250</v>
      </c>
      <c r="G126" s="48">
        <v>1250</v>
      </c>
      <c r="H126" s="1"/>
    </row>
    <row r="127" spans="1:8" ht="21.75" customHeight="1" x14ac:dyDescent="0.25">
      <c r="A127" s="10">
        <v>323</v>
      </c>
      <c r="B127" s="11" t="s">
        <v>7</v>
      </c>
      <c r="C127" s="49">
        <f>SUM(C128)</f>
        <v>0</v>
      </c>
      <c r="D127" s="49">
        <f>SUM(D128)</f>
        <v>200</v>
      </c>
      <c r="E127" s="49">
        <f>SUM(E128)</f>
        <v>200</v>
      </c>
      <c r="F127" s="50"/>
      <c r="G127" s="50"/>
    </row>
    <row r="128" spans="1:8" ht="22.5" customHeight="1" x14ac:dyDescent="0.25">
      <c r="A128" s="12">
        <v>3239</v>
      </c>
      <c r="B128" s="13" t="s">
        <v>61</v>
      </c>
      <c r="C128" s="51">
        <v>0</v>
      </c>
      <c r="D128" s="51">
        <v>200</v>
      </c>
      <c r="E128" s="51">
        <v>200</v>
      </c>
      <c r="F128" s="52"/>
      <c r="G128" s="52"/>
    </row>
    <row r="129" spans="1:8" ht="22.5" customHeight="1" x14ac:dyDescent="0.25">
      <c r="A129" s="40">
        <v>329</v>
      </c>
      <c r="B129" s="19" t="s">
        <v>5</v>
      </c>
      <c r="C129" s="54">
        <f>SUM(C130:C131)</f>
        <v>865.21</v>
      </c>
      <c r="D129" s="54">
        <f>SUM(D130:D131)</f>
        <v>1050</v>
      </c>
      <c r="E129" s="54">
        <f>SUM(E130:E131)</f>
        <v>1050</v>
      </c>
      <c r="F129" s="55"/>
      <c r="G129" s="55"/>
    </row>
    <row r="130" spans="1:8" ht="18.75" customHeight="1" x14ac:dyDescent="0.25">
      <c r="A130" s="12">
        <v>3294</v>
      </c>
      <c r="B130" s="13" t="s">
        <v>62</v>
      </c>
      <c r="C130" s="51">
        <v>497.71</v>
      </c>
      <c r="D130" s="51">
        <v>500</v>
      </c>
      <c r="E130" s="51">
        <v>500</v>
      </c>
      <c r="F130" s="52"/>
      <c r="G130" s="52"/>
    </row>
    <row r="131" spans="1:8" ht="21" customHeight="1" x14ac:dyDescent="0.25">
      <c r="A131" s="12">
        <v>3299</v>
      </c>
      <c r="B131" s="13" t="s">
        <v>63</v>
      </c>
      <c r="C131" s="51">
        <v>367.5</v>
      </c>
      <c r="D131" s="51">
        <v>550</v>
      </c>
      <c r="E131" s="51">
        <v>550</v>
      </c>
      <c r="F131" s="52"/>
      <c r="G131" s="52"/>
    </row>
    <row r="132" spans="1:8" s="20" customFormat="1" ht="21.75" customHeight="1" x14ac:dyDescent="0.25">
      <c r="A132" s="4"/>
      <c r="B132" s="5" t="s">
        <v>85</v>
      </c>
      <c r="C132" s="45">
        <f>SUM(C133)</f>
        <v>0</v>
      </c>
      <c r="D132" s="45">
        <f>SUM(D133)</f>
        <v>2000</v>
      </c>
      <c r="E132" s="45">
        <f>SUM(E133)</f>
        <v>2000</v>
      </c>
      <c r="F132" s="46">
        <f>SUM(F133)</f>
        <v>2000</v>
      </c>
      <c r="G132" s="46">
        <f>SUM(G133)</f>
        <v>2000</v>
      </c>
      <c r="H132" s="1"/>
    </row>
    <row r="133" spans="1:8" s="20" customFormat="1" ht="20.25" customHeight="1" x14ac:dyDescent="0.25">
      <c r="A133" s="23">
        <v>32</v>
      </c>
      <c r="B133" s="24" t="s">
        <v>4</v>
      </c>
      <c r="C133" s="47">
        <f>SUM(C134)</f>
        <v>0</v>
      </c>
      <c r="D133" s="47">
        <v>2000</v>
      </c>
      <c r="E133" s="47">
        <f>SUM(E134)</f>
        <v>2000</v>
      </c>
      <c r="F133" s="48">
        <v>2000</v>
      </c>
      <c r="G133" s="48">
        <v>2000</v>
      </c>
      <c r="H133" s="1"/>
    </row>
    <row r="134" spans="1:8" ht="22.5" customHeight="1" x14ac:dyDescent="0.25">
      <c r="A134" s="40">
        <v>329</v>
      </c>
      <c r="B134" s="19" t="s">
        <v>5</v>
      </c>
      <c r="C134" s="54">
        <f>SUM(C135)</f>
        <v>0</v>
      </c>
      <c r="D134" s="54">
        <f>SUM(D135:D135)</f>
        <v>2000</v>
      </c>
      <c r="E134" s="54">
        <f>SUM(E135:E135)</f>
        <v>2000</v>
      </c>
      <c r="F134" s="55"/>
      <c r="G134" s="55"/>
    </row>
    <row r="135" spans="1:8" ht="21" customHeight="1" x14ac:dyDescent="0.25">
      <c r="A135" s="12">
        <v>3299</v>
      </c>
      <c r="B135" s="13" t="s">
        <v>63</v>
      </c>
      <c r="C135" s="51">
        <v>0</v>
      </c>
      <c r="D135" s="51">
        <v>2000</v>
      </c>
      <c r="E135" s="51">
        <v>2000</v>
      </c>
      <c r="F135" s="52"/>
      <c r="G135" s="52"/>
    </row>
    <row r="136" spans="1:8" ht="21.75" customHeight="1" x14ac:dyDescent="0.25">
      <c r="A136" s="28"/>
      <c r="B136" s="29" t="s">
        <v>84</v>
      </c>
      <c r="C136" s="56">
        <f>SUM(C137)</f>
        <v>0</v>
      </c>
      <c r="D136" s="56">
        <f>SUM(D137)</f>
        <v>4000</v>
      </c>
      <c r="E136" s="56">
        <f t="shared" ref="D136:E138" si="31">SUM(E137)</f>
        <v>0</v>
      </c>
      <c r="F136" s="57">
        <f>SUM(F137)</f>
        <v>0</v>
      </c>
      <c r="G136" s="57">
        <f>SUM(G137)</f>
        <v>0</v>
      </c>
    </row>
    <row r="137" spans="1:8" ht="21" customHeight="1" x14ac:dyDescent="0.25">
      <c r="A137" s="30">
        <v>37</v>
      </c>
      <c r="B137" s="30" t="s">
        <v>64</v>
      </c>
      <c r="C137" s="58">
        <f>SUM(C138)</f>
        <v>0</v>
      </c>
      <c r="D137" s="58">
        <v>4000</v>
      </c>
      <c r="E137" s="58">
        <f t="shared" si="31"/>
        <v>0</v>
      </c>
      <c r="F137" s="59">
        <v>0</v>
      </c>
      <c r="G137" s="59">
        <v>0</v>
      </c>
    </row>
    <row r="138" spans="1:8" s="25" customFormat="1" ht="23.25" customHeight="1" x14ac:dyDescent="0.25">
      <c r="A138" s="41">
        <v>372</v>
      </c>
      <c r="B138" s="41" t="s">
        <v>65</v>
      </c>
      <c r="C138" s="60">
        <f>SUM(C139)</f>
        <v>0</v>
      </c>
      <c r="D138" s="60">
        <f t="shared" si="31"/>
        <v>4000</v>
      </c>
      <c r="E138" s="60">
        <f t="shared" si="31"/>
        <v>0</v>
      </c>
      <c r="F138" s="61"/>
      <c r="G138" s="61"/>
    </row>
    <row r="139" spans="1:8" s="25" customFormat="1" ht="27.75" customHeight="1" x14ac:dyDescent="0.25">
      <c r="A139" s="31">
        <v>3721</v>
      </c>
      <c r="B139" s="31" t="s">
        <v>66</v>
      </c>
      <c r="C139" s="62">
        <v>0</v>
      </c>
      <c r="D139" s="62">
        <v>4000</v>
      </c>
      <c r="E139" s="62">
        <v>0</v>
      </c>
      <c r="F139" s="63"/>
      <c r="G139" s="63"/>
    </row>
    <row r="140" spans="1:8" s="25" customFormat="1" ht="23.25" customHeight="1" x14ac:dyDescent="0.25">
      <c r="A140" s="37"/>
      <c r="B140" s="38" t="s">
        <v>86</v>
      </c>
      <c r="C140" s="64">
        <f>SUM(C136,C132,C125,C117,C110,C105)</f>
        <v>3373.92</v>
      </c>
      <c r="D140" s="64">
        <f>SUM(D136,D132,D125,D117,D110,D105)</f>
        <v>12000</v>
      </c>
      <c r="E140" s="64">
        <f>SUM(E136,E132,E125,E117,E110,E105)</f>
        <v>8000</v>
      </c>
      <c r="F140" s="64">
        <f>SUM(F136,F132,F125,F117,F110,F105)</f>
        <v>10250</v>
      </c>
      <c r="G140" s="64">
        <f>SUM(G136,G132,G125,G117,G110,G105)</f>
        <v>10250</v>
      </c>
    </row>
    <row r="141" spans="1:8" ht="18" customHeight="1" x14ac:dyDescent="0.25">
      <c r="A141" s="83" t="s">
        <v>67</v>
      </c>
      <c r="B141" s="83"/>
      <c r="C141" s="83"/>
      <c r="D141" s="83"/>
      <c r="E141" s="83"/>
      <c r="F141" s="83"/>
      <c r="G141" s="83"/>
    </row>
    <row r="142" spans="1:8" s="20" customFormat="1" ht="19.5" customHeight="1" x14ac:dyDescent="0.25">
      <c r="A142" s="39"/>
      <c r="B142" s="38" t="s">
        <v>68</v>
      </c>
      <c r="C142" s="64">
        <f>SUM(C140,C14)</f>
        <v>966439.52999999991</v>
      </c>
      <c r="D142" s="64">
        <f>SUM(D140,D14)</f>
        <v>1293191</v>
      </c>
      <c r="E142" s="64">
        <f>SUM(E140,E14)</f>
        <v>1788997</v>
      </c>
      <c r="F142" s="64">
        <f>SUM(F140,F14)</f>
        <v>1810952</v>
      </c>
      <c r="G142" s="64">
        <f>SUM(G140,G14)</f>
        <v>1828950</v>
      </c>
    </row>
    <row r="143" spans="1:8" ht="30" customHeight="1" x14ac:dyDescent="0.25">
      <c r="A143" s="89" t="s">
        <v>76</v>
      </c>
      <c r="B143" s="89"/>
      <c r="C143" s="89"/>
      <c r="D143" s="89"/>
      <c r="E143" s="89"/>
      <c r="F143" s="89"/>
      <c r="G143" s="89"/>
    </row>
    <row r="144" spans="1:8" ht="79.5" customHeight="1" x14ac:dyDescent="0.25">
      <c r="A144" s="86" t="s">
        <v>77</v>
      </c>
      <c r="B144" s="86"/>
      <c r="C144" s="86"/>
      <c r="D144" s="86"/>
      <c r="E144" s="86"/>
      <c r="F144" s="86"/>
      <c r="G144" s="86"/>
    </row>
    <row r="145" spans="1:8" ht="21.75" customHeight="1" x14ac:dyDescent="0.25">
      <c r="A145" s="89" t="s">
        <v>78</v>
      </c>
      <c r="B145" s="89"/>
      <c r="C145" s="89"/>
      <c r="D145" s="89"/>
      <c r="E145" s="89"/>
      <c r="F145" s="89"/>
      <c r="G145" s="89"/>
    </row>
    <row r="146" spans="1:8" ht="25.5" customHeight="1" x14ac:dyDescent="0.25">
      <c r="A146" s="86" t="s">
        <v>96</v>
      </c>
      <c r="B146" s="86"/>
      <c r="C146" s="86"/>
      <c r="D146" s="86"/>
      <c r="E146" s="86"/>
      <c r="F146" s="86"/>
      <c r="G146" s="86"/>
    </row>
    <row r="147" spans="1:8" ht="21" customHeight="1" x14ac:dyDescent="0.25">
      <c r="A147" s="87"/>
      <c r="B147" s="87"/>
      <c r="C147" s="87"/>
      <c r="D147" s="87"/>
      <c r="E147" s="87"/>
      <c r="F147" s="87"/>
      <c r="G147" s="87"/>
    </row>
    <row r="148" spans="1:8" ht="21" customHeight="1" x14ac:dyDescent="0.25">
      <c r="A148" s="88" t="s">
        <v>2</v>
      </c>
      <c r="B148" s="88"/>
      <c r="C148" s="88"/>
      <c r="D148" s="88"/>
      <c r="E148" s="88"/>
      <c r="F148" s="88"/>
      <c r="G148" s="88"/>
    </row>
    <row r="149" spans="1:8" s="25" customFormat="1" ht="21" customHeight="1" x14ac:dyDescent="0.25">
      <c r="A149" s="85" t="s">
        <v>118</v>
      </c>
      <c r="B149" s="85"/>
      <c r="C149" s="71"/>
      <c r="D149" s="71"/>
      <c r="E149" s="71"/>
      <c r="F149" s="72"/>
      <c r="G149" s="72"/>
    </row>
    <row r="150" spans="1:8" ht="21" customHeight="1" x14ac:dyDescent="0.25">
      <c r="A150" s="85" t="s">
        <v>97</v>
      </c>
      <c r="B150" s="85"/>
      <c r="C150" s="71"/>
      <c r="D150" s="71"/>
      <c r="E150" s="71"/>
      <c r="F150" s="72"/>
      <c r="G150" s="72"/>
    </row>
    <row r="151" spans="1:8" ht="19.5" customHeight="1" x14ac:dyDescent="0.25">
      <c r="A151" s="85" t="s">
        <v>119</v>
      </c>
      <c r="B151" s="85"/>
      <c r="C151" s="71"/>
      <c r="D151" s="71"/>
      <c r="E151" s="71"/>
      <c r="F151" s="71"/>
      <c r="G151" s="71"/>
    </row>
    <row r="152" spans="1:8" ht="20.25" customHeight="1" x14ac:dyDescent="0.25">
      <c r="E152" s="84" t="s">
        <v>69</v>
      </c>
      <c r="F152" s="84"/>
      <c r="G152" s="84"/>
      <c r="H152" s="84"/>
    </row>
    <row r="153" spans="1:8" ht="19.5" customHeight="1" x14ac:dyDescent="0.25">
      <c r="E153" s="74" t="s">
        <v>79</v>
      </c>
      <c r="G153" s="74"/>
      <c r="H153" s="33"/>
    </row>
    <row r="154" spans="1:8" s="25" customFormat="1" ht="19.5" customHeight="1" x14ac:dyDescent="0.25">
      <c r="A154" s="1"/>
      <c r="B154" s="1"/>
      <c r="C154" s="73"/>
      <c r="D154" s="73"/>
      <c r="E154" s="73"/>
      <c r="F154" s="76"/>
      <c r="G154" s="75"/>
    </row>
    <row r="155" spans="1:8" ht="65.25" customHeight="1" x14ac:dyDescent="0.25"/>
    <row r="156" spans="1:8" ht="23.25" customHeight="1" x14ac:dyDescent="0.25"/>
    <row r="157" spans="1:8" ht="23.25" customHeight="1" x14ac:dyDescent="0.25"/>
    <row r="158" spans="1:8" ht="25.5" customHeight="1" x14ac:dyDescent="0.25"/>
    <row r="159" spans="1:8" ht="21" customHeight="1" x14ac:dyDescent="0.25"/>
    <row r="160" spans="1:8" ht="21.75" customHeight="1" x14ac:dyDescent="0.25"/>
    <row r="161" spans="1:10" ht="21.75" customHeight="1" x14ac:dyDescent="0.25">
      <c r="H161" s="27"/>
    </row>
    <row r="162" spans="1:10" ht="15.75" customHeight="1" x14ac:dyDescent="0.25">
      <c r="H162" s="27"/>
    </row>
    <row r="163" spans="1:10" ht="80.25" customHeight="1" x14ac:dyDescent="0.25">
      <c r="H163" s="27"/>
    </row>
    <row r="164" spans="1:10" ht="15.75" customHeight="1" x14ac:dyDescent="0.25">
      <c r="H164" s="27"/>
    </row>
    <row r="165" spans="1:10" ht="18.75" customHeight="1" x14ac:dyDescent="0.25"/>
    <row r="166" spans="1:10" s="25" customFormat="1" ht="14.25" customHeight="1" x14ac:dyDescent="0.25">
      <c r="A166" s="1"/>
      <c r="B166" s="1"/>
      <c r="C166" s="73"/>
      <c r="D166" s="73"/>
      <c r="E166" s="73"/>
      <c r="F166" s="75"/>
      <c r="G166" s="75"/>
    </row>
    <row r="167" spans="1:10" ht="28.5" customHeight="1" x14ac:dyDescent="0.25"/>
    <row r="168" spans="1:10" ht="20.25" customHeight="1" x14ac:dyDescent="0.25"/>
    <row r="169" spans="1:10" s="25" customFormat="1" ht="20.25" customHeight="1" x14ac:dyDescent="0.25">
      <c r="A169" s="1"/>
      <c r="B169" s="1"/>
      <c r="C169" s="73"/>
      <c r="D169" s="73"/>
      <c r="E169" s="73"/>
      <c r="F169" s="75"/>
      <c r="G169" s="75"/>
    </row>
    <row r="170" spans="1:10" ht="24" customHeight="1" x14ac:dyDescent="0.25"/>
    <row r="171" spans="1:10" ht="20.25" customHeight="1" x14ac:dyDescent="0.25"/>
    <row r="172" spans="1:10" ht="18.75" customHeight="1" x14ac:dyDescent="0.25">
      <c r="H172" s="33"/>
      <c r="I172" s="33"/>
      <c r="J172" s="33"/>
    </row>
    <row r="173" spans="1:10" ht="27" customHeight="1" x14ac:dyDescent="0.25"/>
    <row r="174" spans="1:10" ht="20.25" customHeight="1" x14ac:dyDescent="0.25"/>
    <row r="175" spans="1:10" ht="15" customHeight="1" x14ac:dyDescent="0.25"/>
    <row r="176" spans="1:10" ht="21" customHeight="1" x14ac:dyDescent="0.25"/>
    <row r="177" spans="1:11" s="2" customFormat="1" ht="16.5" customHeight="1" x14ac:dyDescent="0.2">
      <c r="A177" s="1"/>
      <c r="B177" s="1"/>
      <c r="C177" s="73"/>
      <c r="D177" s="73"/>
      <c r="E177" s="73"/>
      <c r="F177" s="75"/>
      <c r="G177" s="75"/>
    </row>
    <row r="178" spans="1:11" s="2" customFormat="1" ht="18.75" customHeight="1" x14ac:dyDescent="0.2">
      <c r="A178" s="1"/>
      <c r="B178" s="1"/>
      <c r="C178" s="73"/>
      <c r="D178" s="73"/>
      <c r="E178" s="73"/>
      <c r="F178" s="75"/>
      <c r="G178" s="75"/>
    </row>
    <row r="179" spans="1:11" s="2" customFormat="1" ht="26.25" customHeight="1" x14ac:dyDescent="0.2">
      <c r="A179" s="1"/>
      <c r="B179" s="1"/>
      <c r="C179" s="73"/>
      <c r="D179" s="73"/>
      <c r="E179" s="73"/>
      <c r="F179" s="75"/>
      <c r="G179" s="75"/>
      <c r="H179" s="32"/>
      <c r="I179" s="32"/>
      <c r="J179" s="32"/>
      <c r="K179" s="32"/>
    </row>
    <row r="180" spans="1:11" ht="22.5" customHeight="1" x14ac:dyDescent="0.25"/>
    <row r="181" spans="1:11" ht="18" customHeight="1" x14ac:dyDescent="0.25"/>
    <row r="182" spans="1:11" ht="12.75" customHeight="1" x14ac:dyDescent="0.25"/>
    <row r="183" spans="1:11" ht="16.5" customHeight="1" x14ac:dyDescent="0.25"/>
    <row r="184" spans="1:11" ht="15" customHeight="1" x14ac:dyDescent="0.25"/>
    <row r="185" spans="1:11" ht="15.75" customHeight="1" x14ac:dyDescent="0.25"/>
    <row r="186" spans="1:11" ht="12.75" customHeight="1" x14ac:dyDescent="0.25"/>
    <row r="188" spans="1:11" ht="13.5" customHeight="1" x14ac:dyDescent="0.25"/>
    <row r="193" ht="12.75" customHeight="1" x14ac:dyDescent="0.25"/>
  </sheetData>
  <mergeCells count="36">
    <mergeCell ref="A1:G1"/>
    <mergeCell ref="A2:G2"/>
    <mergeCell ref="A3:G3"/>
    <mergeCell ref="A4:G4"/>
    <mergeCell ref="A12:G12"/>
    <mergeCell ref="A5:G5"/>
    <mergeCell ref="A6:G6"/>
    <mergeCell ref="A7:G7"/>
    <mergeCell ref="A8:G8"/>
    <mergeCell ref="A9:G9"/>
    <mergeCell ref="A11:G11"/>
    <mergeCell ref="A10:G10"/>
    <mergeCell ref="A141:G141"/>
    <mergeCell ref="E152:H152"/>
    <mergeCell ref="A150:B150"/>
    <mergeCell ref="A151:B151"/>
    <mergeCell ref="A146:G146"/>
    <mergeCell ref="A147:G147"/>
    <mergeCell ref="A148:G148"/>
    <mergeCell ref="A149:B149"/>
    <mergeCell ref="A143:G143"/>
    <mergeCell ref="A144:G144"/>
    <mergeCell ref="A145:G145"/>
    <mergeCell ref="A102:H102"/>
    <mergeCell ref="A103:G103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  <mergeCell ref="A100:H100"/>
    <mergeCell ref="A101:H101"/>
  </mergeCells>
  <pageMargins left="0.70866141732283461" right="0.70866141732283461" top="0.74803149606299213" bottom="0.74803149606299213" header="0.31496062992125984" footer="0.31496062992125984"/>
  <pageSetup paperSize="9" scale="84" fitToHeight="0" orientation="portrait" r:id="rId1"/>
  <rowBreaks count="2" manualBreakCount="2">
    <brk id="39" max="6" man="1"/>
    <brk id="85" max="6" man="1"/>
  </rowBreaks>
  <ignoredErrors>
    <ignoredError sqref="D64:G64 E126 D140 C126 E54 D63" formula="1"/>
    <ignoredError sqref="E25 E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2025.</vt:lpstr>
      <vt:lpstr>'Plan 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Antonija AB</dc:creator>
  <cp:lastModifiedBy>Antonija AB</cp:lastModifiedBy>
  <cp:lastPrinted>2024-11-21T08:58:24Z</cp:lastPrinted>
  <dcterms:created xsi:type="dcterms:W3CDTF">2021-11-15T09:26:47Z</dcterms:created>
  <dcterms:modified xsi:type="dcterms:W3CDTF">2024-11-25T09:17:47Z</dcterms:modified>
</cp:coreProperties>
</file>