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i\Desktop\"/>
    </mc:Choice>
  </mc:AlternateContent>
  <xr:revisionPtr revIDLastSave="0" documentId="13_ncr:1_{3347DB95-04DB-47BD-A1EE-592F835E3F92}" xr6:coauthVersionLast="45" xr6:coauthVersionMax="45" xr10:uidLastSave="{00000000-0000-0000-0000-000000000000}"/>
  <bookViews>
    <workbookView xWindow="-120" yWindow="-120" windowWidth="24240" windowHeight="13140" xr2:uid="{71DBB302-28BE-4074-B043-EBF63D6FE760}"/>
  </bookViews>
  <sheets>
    <sheet name="Sheet1" sheetId="1" r:id="rId1"/>
    <sheet name="Sheet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5" i="1" l="1"/>
  <c r="F144" i="1" s="1"/>
  <c r="F143" i="1" s="1"/>
  <c r="E145" i="1"/>
  <c r="D145" i="1"/>
  <c r="D144" i="1" s="1"/>
  <c r="D143" i="1" s="1"/>
  <c r="E144" i="1"/>
  <c r="E143" i="1" s="1"/>
  <c r="D140" i="1" l="1"/>
  <c r="D139" i="1" s="1"/>
  <c r="D138" i="1" s="1"/>
  <c r="D135" i="1"/>
  <c r="D134" i="1" s="1"/>
  <c r="D132" i="1"/>
  <c r="D130" i="1"/>
  <c r="D128" i="1"/>
  <c r="D122" i="1"/>
  <c r="D121" i="1" s="1"/>
  <c r="D119" i="1"/>
  <c r="D118" i="1" s="1"/>
  <c r="D113" i="1"/>
  <c r="D112" i="1" s="1"/>
  <c r="D111" i="1" s="1"/>
  <c r="D107" i="1"/>
  <c r="D106" i="1" s="1"/>
  <c r="D105" i="1" s="1"/>
  <c r="D101" i="1"/>
  <c r="D100" i="1" s="1"/>
  <c r="D99" i="1" s="1"/>
  <c r="D92" i="1"/>
  <c r="D91" i="1" s="1"/>
  <c r="D95" i="1"/>
  <c r="D94" i="1" s="1"/>
  <c r="D86" i="1"/>
  <c r="D85" i="1" s="1"/>
  <c r="D84" i="1" s="1"/>
  <c r="D80" i="1"/>
  <c r="D79" i="1" s="1"/>
  <c r="D78" i="1" s="1"/>
  <c r="D74" i="1"/>
  <c r="D73" i="1" s="1"/>
  <c r="D72" i="1" s="1"/>
  <c r="D66" i="1"/>
  <c r="D65" i="1" s="1"/>
  <c r="D64" i="1" s="1"/>
  <c r="D60" i="1"/>
  <c r="D59" i="1" s="1"/>
  <c r="D58" i="1" s="1"/>
  <c r="D54" i="1"/>
  <c r="D53" i="1" s="1"/>
  <c r="D52" i="1" s="1"/>
  <c r="D47" i="1"/>
  <c r="D46" i="1" s="1"/>
  <c r="D45" i="1" s="1"/>
  <c r="D41" i="1"/>
  <c r="D40" i="1" s="1"/>
  <c r="D39" i="1" s="1"/>
  <c r="D35" i="1"/>
  <c r="D34" i="1" s="1"/>
  <c r="D33" i="1" s="1"/>
  <c r="D29" i="1"/>
  <c r="D28" i="1" s="1"/>
  <c r="D23" i="1"/>
  <c r="D22" i="1"/>
  <c r="D21" i="1" s="1"/>
  <c r="D90" i="1" l="1"/>
  <c r="D127" i="1"/>
  <c r="D126" i="1" s="1"/>
  <c r="D117" i="1"/>
  <c r="D27" i="1"/>
  <c r="D19" i="1"/>
  <c r="F140" i="1"/>
  <c r="F139" i="1" s="1"/>
  <c r="F138" i="1" s="1"/>
  <c r="E140" i="1"/>
  <c r="E139" i="1" s="1"/>
  <c r="E138" i="1" s="1"/>
  <c r="F135" i="1"/>
  <c r="E135" i="1"/>
  <c r="F134" i="1"/>
  <c r="E134" i="1"/>
  <c r="F132" i="1"/>
  <c r="E132" i="1"/>
  <c r="F130" i="1"/>
  <c r="E130" i="1"/>
  <c r="F128" i="1"/>
  <c r="E128" i="1"/>
  <c r="F127" i="1"/>
  <c r="E127" i="1"/>
  <c r="F126" i="1"/>
  <c r="E126" i="1"/>
  <c r="F122" i="1"/>
  <c r="E122" i="1"/>
  <c r="F121" i="1"/>
  <c r="E121" i="1"/>
  <c r="F119" i="1"/>
  <c r="E119" i="1"/>
  <c r="F118" i="1"/>
  <c r="E118" i="1"/>
  <c r="F117" i="1"/>
  <c r="E117" i="1"/>
  <c r="F113" i="1"/>
  <c r="F112" i="1" s="1"/>
  <c r="F111" i="1" s="1"/>
  <c r="E113" i="1"/>
  <c r="E112" i="1" s="1"/>
  <c r="E111" i="1" s="1"/>
  <c r="F107" i="1"/>
  <c r="E107" i="1"/>
  <c r="F106" i="1"/>
  <c r="E106" i="1"/>
  <c r="F105" i="1"/>
  <c r="E105" i="1"/>
  <c r="F101" i="1"/>
  <c r="F100" i="1" s="1"/>
  <c r="F99" i="1" s="1"/>
  <c r="E101" i="1"/>
  <c r="E100" i="1" s="1"/>
  <c r="E99" i="1" s="1"/>
  <c r="F95" i="1"/>
  <c r="E95" i="1"/>
  <c r="F94" i="1"/>
  <c r="E94" i="1"/>
  <c r="F92" i="1"/>
  <c r="E92" i="1"/>
  <c r="F91" i="1"/>
  <c r="E91" i="1"/>
  <c r="F90" i="1"/>
  <c r="E90" i="1"/>
  <c r="F86" i="1"/>
  <c r="E86" i="1"/>
  <c r="F85" i="1"/>
  <c r="E85" i="1"/>
  <c r="F84" i="1"/>
  <c r="E84" i="1"/>
  <c r="F80" i="1"/>
  <c r="F79" i="1" s="1"/>
  <c r="F78" i="1" s="1"/>
  <c r="E80" i="1"/>
  <c r="E79" i="1" s="1"/>
  <c r="E78" i="1" s="1"/>
  <c r="F74" i="1"/>
  <c r="E74" i="1"/>
  <c r="F73" i="1"/>
  <c r="E73" i="1"/>
  <c r="F72" i="1"/>
  <c r="E72" i="1"/>
  <c r="F66" i="1"/>
  <c r="F65" i="1" s="1"/>
  <c r="F64" i="1" s="1"/>
  <c r="E66" i="1"/>
  <c r="E65" i="1" s="1"/>
  <c r="E64" i="1" s="1"/>
  <c r="F60" i="1"/>
  <c r="E60" i="1"/>
  <c r="F59" i="1"/>
  <c r="E59" i="1"/>
  <c r="F58" i="1"/>
  <c r="E58" i="1"/>
  <c r="F54" i="1"/>
  <c r="E54" i="1"/>
  <c r="F53" i="1"/>
  <c r="E53" i="1"/>
  <c r="F52" i="1"/>
  <c r="E52" i="1"/>
  <c r="F47" i="1"/>
  <c r="E47" i="1"/>
  <c r="F46" i="1"/>
  <c r="E46" i="1"/>
  <c r="F45" i="1"/>
  <c r="E45" i="1"/>
  <c r="F41" i="1"/>
  <c r="E41" i="1"/>
  <c r="F40" i="1"/>
  <c r="E40" i="1"/>
  <c r="F39" i="1"/>
  <c r="E39" i="1"/>
  <c r="F35" i="1"/>
  <c r="E35" i="1"/>
  <c r="F34" i="1"/>
  <c r="E34" i="1"/>
  <c r="F33" i="1"/>
  <c r="E33" i="1"/>
  <c r="F29" i="1"/>
  <c r="E29" i="1"/>
  <c r="F28" i="1"/>
  <c r="E28" i="1"/>
  <c r="F27" i="1"/>
  <c r="E27" i="1"/>
  <c r="F23" i="1"/>
  <c r="E23" i="1"/>
  <c r="F22" i="1"/>
  <c r="E22" i="1"/>
  <c r="F21" i="1"/>
  <c r="E21" i="1"/>
  <c r="H19" i="1"/>
  <c r="H149" i="1" s="1"/>
  <c r="G19" i="1"/>
  <c r="G149" i="1" s="1"/>
  <c r="F19" i="1"/>
  <c r="E19" i="1"/>
  <c r="D149" i="1" l="1"/>
  <c r="F149" i="1"/>
  <c r="E149" i="1"/>
</calcChain>
</file>

<file path=xl/sharedStrings.xml><?xml version="1.0" encoding="utf-8"?>
<sst xmlns="http://schemas.openxmlformats.org/spreadsheetml/2006/main" count="156" uniqueCount="101">
  <si>
    <t>Program javnih potreba socijalne skrbi i zdravstva                                                 
u gradu Belišću za 2025. godinu s projekcijama za 2026. i 2027. godinu</t>
  </si>
  <si>
    <t>Članak 1.</t>
  </si>
  <si>
    <t>Iz proračuna grada Belišća sufinancirat će se tijekom 2025. godine ove potrebe u području socijalne skrbi i zdravstva:</t>
  </si>
  <si>
    <t>Plan 2024.</t>
  </si>
  <si>
    <t xml:space="preserve">Plan 2025. </t>
  </si>
  <si>
    <t>Projekcija 2026.</t>
  </si>
  <si>
    <t>Projekcija 2027.</t>
  </si>
  <si>
    <t>1. Socijalne pomoći stanovništvu</t>
  </si>
  <si>
    <t xml:space="preserve">1.1. Jednokratne pomoći                                      </t>
  </si>
  <si>
    <t>Naknade građanima i kućanstvima na temelju osiguranja i druge naknade</t>
  </si>
  <si>
    <t>Naknade građanima i kućanstvima iz proračuna</t>
  </si>
  <si>
    <t>Naknade građanima i kućanstvima u novcu - prema odlukama Odbora za socijalnu skrb</t>
  </si>
  <si>
    <t>Izvor financiranja: Grad Belišće</t>
  </si>
  <si>
    <t>1.2. Uskrsnice</t>
  </si>
  <si>
    <t>1.3. Božićnice</t>
  </si>
  <si>
    <t>1.4. Pribor i oprema za učenike</t>
  </si>
  <si>
    <t>Pribor i oprema za učenike - radne bilježnice i drugi didaktički materijali</t>
  </si>
  <si>
    <t>1.5. Naknada za troškove stanovanja</t>
  </si>
  <si>
    <t>Ogrjev</t>
  </si>
  <si>
    <t>Naknade građanima i kućanstvima u naravi - prema Odluci o socijalnoj skrbi grada Belišća</t>
  </si>
  <si>
    <t>Povećati iznos +još 21.920 ogrjev</t>
  </si>
  <si>
    <t>Izvor financiranja: Grad Belišće i Državni proračun 21.920</t>
  </si>
  <si>
    <t>1.6. Naknade građanima i kućanstvima u novcu</t>
  </si>
  <si>
    <t>Naknade građanima i kućanstvima u novcu - ostalo</t>
  </si>
  <si>
    <t>2. Topli obrok za srednjoškolce - Projekt "Zalogaj"</t>
  </si>
  <si>
    <t>Topli obrok za srednjoškolce - Projekt "Zalogaj"</t>
  </si>
  <si>
    <r>
      <t xml:space="preserve">3. Potpore udrugama i ustanovama socijalne i zdravstvene skrbi                                                        </t>
    </r>
    <r>
      <rPr>
        <i/>
        <sz val="9"/>
        <rFont val="Times New Roman"/>
        <family val="1"/>
        <charset val="238"/>
      </rPr>
      <t xml:space="preserve"> </t>
    </r>
  </si>
  <si>
    <t>Ostali rashodi</t>
  </si>
  <si>
    <t>Tekuće donacije</t>
  </si>
  <si>
    <t>Tekuće donacije u novcu - Gradsko društvo Crvenog križa Valpovo</t>
  </si>
  <si>
    <t>?</t>
  </si>
  <si>
    <t>Proslava Međunarodnog dana starijih osoba- Matica umirovljenika grada Belišće</t>
  </si>
  <si>
    <t>Tekuće donacije u novcu  - ostali</t>
  </si>
  <si>
    <t>4. Provođenje projekta poludnevnog boravka za djecu - Klasje</t>
  </si>
  <si>
    <t xml:space="preserve">Tekuće donacije u novcu </t>
  </si>
  <si>
    <t>5. Prijevoz učenika i studenata</t>
  </si>
  <si>
    <t>6. Prijevoz učenika s teškoćama u razvoju</t>
  </si>
  <si>
    <t>Prijevoz učenika s teškoćama u razvoju - Štark</t>
  </si>
  <si>
    <r>
      <t xml:space="preserve">7. Program </t>
    </r>
    <r>
      <rPr>
        <b/>
        <i/>
        <sz val="11"/>
        <rFont val="Times New Roman"/>
        <family val="1"/>
        <charset val="238"/>
      </rPr>
      <t>Pomoć u kući</t>
    </r>
    <r>
      <rPr>
        <b/>
        <sz val="11"/>
        <rFont val="Times New Roman"/>
        <family val="1"/>
        <charset val="238"/>
      </rPr>
      <t xml:space="preserve">-sufinanciranje                                                            </t>
    </r>
  </si>
  <si>
    <t>Naknade građanima - pomoć u kući</t>
  </si>
  <si>
    <t>Tekuće donacije u novcu - gradskim umirovljeničkim udrugama</t>
  </si>
  <si>
    <r>
      <t xml:space="preserve">8. Novčana naknada roditeljima za novorođenčad  </t>
    </r>
    <r>
      <rPr>
        <i/>
        <sz val="9"/>
        <rFont val="Times New Roman"/>
        <family val="1"/>
        <charset val="238"/>
      </rPr>
      <t xml:space="preserve">                                                              </t>
    </r>
  </si>
  <si>
    <t>1.000 eura</t>
  </si>
  <si>
    <t>Naknade građanima i kućanstvima u novcu</t>
  </si>
  <si>
    <t>9. Studentske stipendije</t>
  </si>
  <si>
    <t>Izdaci za dane zajmove i depozite</t>
  </si>
  <si>
    <t>Izdaci za dane zajmove</t>
  </si>
  <si>
    <t>Stipendije studentima</t>
  </si>
  <si>
    <t>10. Socijalna samoposluga</t>
  </si>
  <si>
    <t>Tekuće donacije u novcu - Matica umirovljenika</t>
  </si>
  <si>
    <t>11. Provođenje nacionalne strategije za osobe s invaliditetom</t>
  </si>
  <si>
    <t>Materijalni rashodi</t>
  </si>
  <si>
    <t>Ostali nespomenuti rashodi</t>
  </si>
  <si>
    <t>Ostali rashodi poslovanja</t>
  </si>
  <si>
    <t>12. Projekt Zaželi - Doma je najbolje</t>
  </si>
  <si>
    <t>Rashodi za materijal i energiju</t>
  </si>
  <si>
    <t>Sredstva za čišćenje</t>
  </si>
  <si>
    <t>Rashod za usluge</t>
  </si>
  <si>
    <t>Usluge promidžbe i informiranja</t>
  </si>
  <si>
    <t>Rashodi poslovanja</t>
  </si>
  <si>
    <t>Ostale tekuće donacije</t>
  </si>
  <si>
    <t>Izvor financiranja: fondovi EU 1.485.000</t>
  </si>
  <si>
    <t>13. Gradsko društvo Crvenog križa Belišće</t>
  </si>
  <si>
    <r>
      <rPr>
        <b/>
        <sz val="11"/>
        <rFont val="Times New Roman"/>
        <family val="1"/>
        <charset val="238"/>
      </rPr>
      <t>SVEUKUPNO</t>
    </r>
    <r>
      <rPr>
        <i/>
        <sz val="9"/>
        <rFont val="Times New Roman"/>
        <family val="1"/>
        <charset val="238"/>
      </rPr>
      <t xml:space="preserve">                                                  </t>
    </r>
  </si>
  <si>
    <t>Članak 2.</t>
  </si>
  <si>
    <t>Korisnici proračunskih sredstava iz prethodnog članka obvezni su Upravnom odjelu za društvene djelatnosti grada Belišća, najkasnije u roku od osam (8) dana od isteka roka za predaju Zaključnog računa, dostaviti izvještaj o ostvarenju svojih programa i o  namjenskom  utrošku  proračunskih  sredstava.</t>
  </si>
  <si>
    <t>Članak 3.</t>
  </si>
  <si>
    <t>Upravni  odjel  za  društvene djelatnosti brine o ostvarivanju tih programa i o utrošku proračunskih sredstava za ostvarenje ovoga Programa i izvještava Gradonačelnika i Gradsko vijeće grada Belišća.</t>
  </si>
  <si>
    <t>Članak 4.</t>
  </si>
  <si>
    <t>Ovaj Program primjenjuje se od 1. siječnja 2025. godine i ima se objaviti u "Službenom glasniku grada Belišća".</t>
  </si>
  <si>
    <t>Klasa: 402-02/24-01/01</t>
  </si>
  <si>
    <t>Urbroj: 2158-3-02-02/2-24-</t>
  </si>
  <si>
    <t xml:space="preserve">                                                                           Predsjednik Gradskog vijeća:</t>
  </si>
  <si>
    <t>Izvršenje s 15.10.2024</t>
  </si>
  <si>
    <t>U 2025. godini, kao i predhodnih godina, planira se Projekt "Zalogaj" - topli obrok za srednjoškolce.</t>
  </si>
  <si>
    <t>Program Pomoć u kući za starije osobe provodit će se i nadalje.</t>
  </si>
  <si>
    <t>Subvencija prijevoza učenika i studenata te prijevoz učenika s teškoćama u razvoju nastavlja se i u 2025. godini.</t>
  </si>
  <si>
    <t>U akademskoj godini 2024./2025. planirane su studentske stipendije.</t>
  </si>
  <si>
    <t>Projekt "Zaželi - Doma je najbolje" nastavlja se provoditi u 2025. godini.</t>
  </si>
  <si>
    <t>Članak 5.</t>
  </si>
  <si>
    <t>Grad Belišće u Proračunu za 2025. godinu osigurava će sredstva za ostvarivanje prava na pomoć za stanovanje. Vrste pomoći, uvjeti i način njihovog ostvarivanja propisani su Odlukom o socijalnoj skrbi grada Belišća ("Službeni glasnik grada Belišća" 11/22).</t>
  </si>
  <si>
    <t>U 2025. godini planira se subvencija troškova stanovanja prema kriterijima materijalnog i socijalnog statusa iz navedene Odluke.</t>
  </si>
  <si>
    <t>Planira se trošak jednokratnih novčanih pomoći prema odlukama Odbora za socijalnu skrb, pomoć za ogrjev te uskrsnice za umirovljenike i božićnice za nezaposlene osobe s područja grada Belišća.</t>
  </si>
  <si>
    <t>Planiraju su i tekuće donacije u novcu za udruge i ustanove socijalne skrbi.</t>
  </si>
  <si>
    <t>Sukladno Odluci o isplati jednokratne novčane potpore za nabavku opreme za novorođenčad "Službeni glasnik grada Belišća" 15/23) planira se i u 2025. godini.</t>
  </si>
  <si>
    <t>Socijalna samoposluga će u 2025. godini  kao i prethodnih godina dijeliti pakete s osnovnim prehrambenim i higijenskim proizvodima socijano ugroženim osobama.</t>
  </si>
  <si>
    <t>Naknade građanima i kućanstvima u novcu - pomoći- uskrsnice za umirovljenike</t>
  </si>
  <si>
    <t>Naknade građanima i kućanstvima u novcu - pomoći- božićnice za nezaposlene</t>
  </si>
  <si>
    <t>Naknada građanima i kućanstvima u naravi - sufinanciranje prijevoza učenika i studenata, Autotrans i Kombel</t>
  </si>
  <si>
    <t>Programom javnih potreba u socijalnoj skrbi Grada Belišća utvrđuju se programi, odnosno aktivnosti, poslovi i djelatnosti u socijalnoj skrbi od značaja za Grad Belišće.</t>
  </si>
  <si>
    <t>Članak 6.</t>
  </si>
  <si>
    <t xml:space="preserve">2. pomoći u naravi: topli obrok za srednjoškolce, podjela mjesečnih obiteljskih paketa u socijalnoj samoposluzi, </t>
  </si>
  <si>
    <t>Prava i pomoći iz područja socijalne skrbi, koja su utvrđena ovim programom o socijalnoj skrbi Grada Belišća obuhvaćaju:</t>
  </si>
  <si>
    <t>14. Put do zdravlja - naknada za prijevoz onkoloških bolesnika</t>
  </si>
  <si>
    <t>U skladu sa zakonom o socijalnoj skrbi Grad Belišće osigurava sredstva za ostvarivanje novčanih naknada i socijalnih usluga stanovnicima na svom području u opsegu koji propisuje Zakon ili u većem opsegu na način koji je propisan općim aktima Grada.</t>
  </si>
  <si>
    <t>3. potpore udrugama i ustanovama socijalne i zdravstvene skrbi, provođenje projekta poludnevnog boravka za djecu - Klasje, sufinanciranje programa Pomoći u kući, provođenje nacionalne strategije za osobe s invaliditetom, provođenje projekta Zaželi - Doma je najbolje, naknada za prijevoz onkoloških bolesnika.</t>
  </si>
  <si>
    <t>1. novčane pomoći: jednokratne pomoći, jednokratne pomoći umirovljenicima - uskrsnice, jednokratne pomoći nezaposlenima - božićnice, naknada za pribor i opremu za učenike, naknada za troškove stanovanja, naknada građanima i kućanstvima u novcu, naknada za topli obrok za srednjoškolce, sufinanciranje  prijevoza učenika i studenata te  prijevoza učenika s teškoćama u razvoju, Crveni križ, novčana naknada roditeljima za novorođenčad, studentske stipendije,</t>
  </si>
  <si>
    <t>Izvor financiranja: Grad Belišće 5.000 i OBŽ 5.000</t>
  </si>
  <si>
    <t>Dario Fletko,  mag.ing.comp.</t>
  </si>
  <si>
    <t xml:space="preserve">Gradsko vijeće grada Belišća na svojoj 45. sjednici održanoj dana 29.11.2024. godine, temeljem članka  38., točke 10. Statuta grada Belišća ("Službeni glasnik grada Belišća" br. 5/09, 3/13, 11/14, 7/15, 1/16, 2/16, 3/16, 1/18, 1/20, 1/21 i 13/22), donijelo 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</si>
  <si>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Belišće, 29.11.2024.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</si>
</sst>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4" borderId="3" xfId="0" applyFont="1" applyFill="1" applyBorder="1" applyAlignment="1">
      <alignment horizontal="left"/>
    </xf>
    <xf numFmtId="3" fontId="5" fillId="4" borderId="2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5" borderId="3" xfId="0" applyFont="1" applyFill="1" applyBorder="1" applyAlignment="1">
      <alignment horizontal="right"/>
    </xf>
    <xf numFmtId="3" fontId="3" fillId="5" borderId="1" xfId="0" applyNumberFormat="1" applyFont="1" applyFill="1" applyBorder="1"/>
    <xf numFmtId="0" fontId="7" fillId="6" borderId="1" xfId="0" applyFont="1" applyFill="1" applyBorder="1" applyAlignment="1">
      <alignment horizontal="right"/>
    </xf>
    <xf numFmtId="3" fontId="7" fillId="6" borderId="2" xfId="0" applyNumberFormat="1" applyFont="1" applyFill="1" applyBorder="1"/>
    <xf numFmtId="3" fontId="7" fillId="6" borderId="1" xfId="0" applyNumberFormat="1" applyFont="1" applyFill="1" applyBorder="1"/>
    <xf numFmtId="0" fontId="7" fillId="7" borderId="1" xfId="0" applyFont="1" applyFill="1" applyBorder="1" applyAlignment="1">
      <alignment horizontal="right"/>
    </xf>
    <xf numFmtId="3" fontId="7" fillId="7" borderId="1" xfId="0" applyNumberFormat="1" applyFont="1" applyFill="1" applyBorder="1"/>
    <xf numFmtId="0" fontId="1" fillId="0" borderId="1" xfId="0" applyFont="1" applyBorder="1" applyAlignment="1">
      <alignment horizontal="right"/>
    </xf>
    <xf numFmtId="3" fontId="1" fillId="0" borderId="2" xfId="0" applyNumberFormat="1" applyFont="1" applyBorder="1"/>
    <xf numFmtId="3" fontId="1" fillId="0" borderId="1" xfId="0" applyNumberFormat="1" applyFont="1" applyBorder="1"/>
    <xf numFmtId="49" fontId="0" fillId="0" borderId="0" xfId="0" applyNumberFormat="1"/>
    <xf numFmtId="0" fontId="3" fillId="8" borderId="1" xfId="0" applyFont="1" applyFill="1" applyBorder="1" applyAlignment="1">
      <alignment horizontal="right"/>
    </xf>
    <xf numFmtId="3" fontId="3" fillId="8" borderId="2" xfId="0" applyNumberFormat="1" applyFont="1" applyFill="1" applyBorder="1"/>
    <xf numFmtId="3" fontId="3" fillId="8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2" xfId="0" applyNumberFormat="1" applyFont="1" applyFill="1" applyBorder="1"/>
    <xf numFmtId="3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3" fontId="1" fillId="7" borderId="2" xfId="0" applyNumberFormat="1" applyFont="1" applyFill="1" applyBorder="1"/>
    <xf numFmtId="3" fontId="1" fillId="7" borderId="1" xfId="0" applyNumberFormat="1" applyFont="1" applyFill="1" applyBorder="1"/>
    <xf numFmtId="3" fontId="0" fillId="0" borderId="0" xfId="0" applyNumberFormat="1"/>
    <xf numFmtId="3" fontId="1" fillId="0" borderId="2" xfId="0" applyNumberFormat="1" applyFont="1" applyBorder="1" applyAlignment="1">
      <alignment horizontal="right"/>
    </xf>
    <xf numFmtId="3" fontId="0" fillId="9" borderId="0" xfId="0" applyNumberFormat="1" applyFill="1"/>
    <xf numFmtId="0" fontId="1" fillId="4" borderId="1" xfId="0" applyFont="1" applyFill="1" applyBorder="1" applyAlignment="1">
      <alignment horizontal="right"/>
    </xf>
    <xf numFmtId="3" fontId="3" fillId="4" borderId="2" xfId="0" applyNumberFormat="1" applyFont="1" applyFill="1" applyBorder="1" applyAlignment="1">
      <alignment horizontal="right"/>
    </xf>
    <xf numFmtId="3" fontId="3" fillId="4" borderId="1" xfId="0" applyNumberFormat="1" applyFont="1" applyFill="1" applyBorder="1"/>
    <xf numFmtId="3" fontId="7" fillId="6" borderId="2" xfId="0" applyNumberFormat="1" applyFont="1" applyFill="1" applyBorder="1" applyAlignment="1">
      <alignment horizontal="right"/>
    </xf>
    <xf numFmtId="3" fontId="7" fillId="7" borderId="2" xfId="0" applyNumberFormat="1" applyFont="1" applyFill="1" applyBorder="1" applyAlignment="1">
      <alignment horizontal="right"/>
    </xf>
    <xf numFmtId="0" fontId="8" fillId="7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3" fontId="3" fillId="4" borderId="2" xfId="0" applyNumberFormat="1" applyFont="1" applyFill="1" applyBorder="1"/>
    <xf numFmtId="3" fontId="7" fillId="7" borderId="2" xfId="0" applyNumberFormat="1" applyFont="1" applyFill="1" applyBorder="1"/>
    <xf numFmtId="0" fontId="9" fillId="9" borderId="0" xfId="0" applyFont="1" applyFill="1"/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7" fillId="4" borderId="1" xfId="0" applyFont="1" applyFill="1" applyBorder="1" applyAlignment="1">
      <alignment vertical="top"/>
    </xf>
    <xf numFmtId="3" fontId="3" fillId="4" borderId="2" xfId="0" applyNumberFormat="1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3" fontId="7" fillId="6" borderId="2" xfId="0" applyNumberFormat="1" applyFont="1" applyFill="1" applyBorder="1" applyAlignment="1">
      <alignment vertical="top"/>
    </xf>
    <xf numFmtId="3" fontId="7" fillId="6" borderId="1" xfId="0" applyNumberFormat="1" applyFont="1" applyFill="1" applyBorder="1" applyAlignment="1">
      <alignment vertical="top"/>
    </xf>
    <xf numFmtId="0" fontId="7" fillId="7" borderId="1" xfId="0" applyFont="1" applyFill="1" applyBorder="1" applyAlignment="1">
      <alignment vertical="top"/>
    </xf>
    <xf numFmtId="0" fontId="7" fillId="7" borderId="1" xfId="0" applyFont="1" applyFill="1" applyBorder="1" applyAlignment="1">
      <alignment horizontal="left"/>
    </xf>
    <xf numFmtId="3" fontId="7" fillId="7" borderId="2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3" fontId="1" fillId="10" borderId="2" xfId="0" applyNumberFormat="1" applyFont="1" applyFill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3" fontId="1" fillId="10" borderId="2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3" fontId="1" fillId="6" borderId="2" xfId="0" applyNumberFormat="1" applyFont="1" applyFill="1" applyBorder="1" applyAlignment="1">
      <alignment horizontal="right"/>
    </xf>
    <xf numFmtId="3" fontId="7" fillId="6" borderId="1" xfId="0" applyNumberFormat="1" applyFont="1" applyFill="1" applyBorder="1" applyAlignment="1">
      <alignment horizontal="right"/>
    </xf>
    <xf numFmtId="3" fontId="1" fillId="7" borderId="2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7" xfId="0" applyNumberFormat="1" applyFont="1" applyBorder="1"/>
    <xf numFmtId="3" fontId="1" fillId="10" borderId="2" xfId="0" applyNumberFormat="1" applyFont="1" applyFill="1" applyBorder="1"/>
    <xf numFmtId="0" fontId="8" fillId="0" borderId="1" xfId="0" applyFont="1" applyBorder="1"/>
    <xf numFmtId="0" fontId="8" fillId="0" borderId="2" xfId="0" applyFont="1" applyBorder="1"/>
    <xf numFmtId="0" fontId="7" fillId="6" borderId="1" xfId="0" applyFont="1" applyFill="1" applyBorder="1" applyAlignment="1">
      <alignment horizontal="left"/>
    </xf>
    <xf numFmtId="0" fontId="0" fillId="0" borderId="1" xfId="0" applyBorder="1" applyAlignment="1">
      <alignment vertical="top"/>
    </xf>
    <xf numFmtId="3" fontId="7" fillId="7" borderId="1" xfId="0" applyNumberFormat="1" applyFont="1" applyFill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vertical="top"/>
    </xf>
    <xf numFmtId="0" fontId="0" fillId="0" borderId="2" xfId="0" applyBorder="1" applyAlignment="1">
      <alignment vertical="top"/>
    </xf>
    <xf numFmtId="0" fontId="1" fillId="4" borderId="1" xfId="0" applyFont="1" applyFill="1" applyBorder="1" applyAlignment="1">
      <alignment vertical="top"/>
    </xf>
    <xf numFmtId="3" fontId="3" fillId="4" borderId="1" xfId="0" applyNumberFormat="1" applyFont="1" applyFill="1" applyBorder="1" applyAlignment="1">
      <alignment horizontal="right" vertical="top"/>
    </xf>
    <xf numFmtId="3" fontId="7" fillId="6" borderId="1" xfId="0" applyNumberFormat="1" applyFont="1" applyFill="1" applyBorder="1" applyAlignment="1">
      <alignment horizontal="right" vertical="top"/>
    </xf>
    <xf numFmtId="0" fontId="1" fillId="7" borderId="1" xfId="0" applyFont="1" applyFill="1" applyBorder="1" applyAlignment="1">
      <alignment vertical="top"/>
    </xf>
    <xf numFmtId="3" fontId="1" fillId="7" borderId="1" xfId="0" applyNumberFormat="1" applyFont="1" applyFill="1" applyBorder="1" applyAlignment="1">
      <alignment horizontal="right" vertical="top"/>
    </xf>
    <xf numFmtId="0" fontId="1" fillId="10" borderId="1" xfId="0" applyFont="1" applyFill="1" applyBorder="1" applyAlignment="1">
      <alignment vertical="top"/>
    </xf>
    <xf numFmtId="3" fontId="1" fillId="10" borderId="1" xfId="0" applyNumberFormat="1" applyFont="1" applyFill="1" applyBorder="1" applyAlignment="1">
      <alignment horizontal="right" vertical="top"/>
    </xf>
    <xf numFmtId="3" fontId="1" fillId="7" borderId="1" xfId="0" applyNumberFormat="1" applyFont="1" applyFill="1" applyBorder="1" applyAlignment="1">
      <alignment vertical="top"/>
    </xf>
    <xf numFmtId="0" fontId="1" fillId="6" borderId="1" xfId="0" applyFont="1" applyFill="1" applyBorder="1" applyAlignment="1">
      <alignment vertical="top"/>
    </xf>
    <xf numFmtId="3" fontId="1" fillId="6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3" fillId="3" borderId="2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3" fillId="8" borderId="2" xfId="0" applyFont="1" applyFill="1" applyBorder="1" applyAlignment="1">
      <alignment wrapText="1"/>
    </xf>
    <xf numFmtId="0" fontId="7" fillId="6" borderId="2" xfId="0" applyFont="1" applyFill="1" applyBorder="1" applyAlignment="1">
      <alignment wrapText="1"/>
    </xf>
    <xf numFmtId="0" fontId="7" fillId="7" borderId="2" xfId="0" applyFont="1" applyFill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7" fillId="6" borderId="2" xfId="0" applyFont="1" applyFill="1" applyBorder="1"/>
    <xf numFmtId="0" fontId="7" fillId="7" borderId="2" xfId="0" applyFont="1" applyFill="1" applyBorder="1"/>
    <xf numFmtId="0" fontId="1" fillId="0" borderId="7" xfId="0" applyFont="1" applyBorder="1"/>
    <xf numFmtId="0" fontId="1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wrapText="1"/>
    </xf>
    <xf numFmtId="3" fontId="7" fillId="7" borderId="2" xfId="0" applyNumberFormat="1" applyFont="1" applyFill="1" applyBorder="1" applyAlignment="1">
      <alignment wrapText="1"/>
    </xf>
    <xf numFmtId="3" fontId="7" fillId="6" borderId="2" xfId="0" applyNumberFormat="1" applyFont="1" applyFill="1" applyBorder="1" applyAlignment="1">
      <alignment wrapText="1"/>
    </xf>
    <xf numFmtId="3" fontId="3" fillId="8" borderId="2" xfId="0" applyNumberFormat="1" applyFont="1" applyFill="1" applyBorder="1" applyAlignment="1">
      <alignment wrapText="1"/>
    </xf>
    <xf numFmtId="3" fontId="3" fillId="4" borderId="2" xfId="0" applyNumberFormat="1" applyFont="1" applyFill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7" fillId="10" borderId="2" xfId="0" applyNumberFormat="1" applyFont="1" applyFill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 vertical="top"/>
    </xf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" fillId="6" borderId="4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7" borderId="4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3" fillId="3" borderId="4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7" fillId="10" borderId="4" xfId="0" applyFont="1" applyFill="1" applyBorder="1" applyAlignment="1">
      <alignment horizontal="left" vertical="top" wrapText="1"/>
    </xf>
    <xf numFmtId="0" fontId="7" fillId="10" borderId="2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7" fillId="6" borderId="1" xfId="0" applyFont="1" applyFill="1" applyBorder="1" applyAlignment="1">
      <alignment horizontal="left" vertical="top"/>
    </xf>
    <xf numFmtId="0" fontId="7" fillId="7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top"/>
    </xf>
    <xf numFmtId="0" fontId="3" fillId="4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left" wrapText="1"/>
    </xf>
    <xf numFmtId="0" fontId="7" fillId="7" borderId="1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7" borderId="4" xfId="0" applyFont="1" applyFill="1" applyBorder="1" applyAlignment="1">
      <alignment horizontal="left" wrapText="1"/>
    </xf>
    <xf numFmtId="0" fontId="7" fillId="7" borderId="2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3" fillId="8" borderId="4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left" wrapText="1"/>
    </xf>
    <xf numFmtId="0" fontId="7" fillId="6" borderId="4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5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left" wrapText="1"/>
    </xf>
    <xf numFmtId="0" fontId="7" fillId="7" borderId="7" xfId="0" applyFont="1" applyFill="1" applyBorder="1" applyAlignment="1">
      <alignment horizontal="left" wrapText="1"/>
    </xf>
    <xf numFmtId="0" fontId="1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7775-F813-4798-B9FE-3B332FDC993E}">
  <sheetPr>
    <pageSetUpPr fitToPage="1"/>
  </sheetPr>
  <dimension ref="A1:AX160"/>
  <sheetViews>
    <sheetView tabSelected="1" view="pageBreakPreview" zoomScale="77" zoomScaleNormal="100" zoomScaleSheetLayoutView="77" workbookViewId="0">
      <selection activeCell="A158" sqref="A158:G158"/>
    </sheetView>
  </sheetViews>
  <sheetFormatPr defaultColWidth="9" defaultRowHeight="15" x14ac:dyDescent="0.25"/>
  <cols>
    <col min="1" max="1" width="5.140625" style="104" customWidth="1"/>
    <col min="2" max="2" width="6.42578125" style="104" customWidth="1"/>
    <col min="3" max="3" width="34.85546875" style="104" customWidth="1"/>
    <col min="4" max="4" width="12.42578125" style="104" customWidth="1"/>
    <col min="5" max="6" width="13.42578125" style="104" customWidth="1"/>
    <col min="7" max="7" width="13.140625" style="104" customWidth="1"/>
    <col min="8" max="8" width="12.42578125" style="104" customWidth="1"/>
    <col min="9" max="10" width="0.140625" hidden="1" customWidth="1"/>
    <col min="11" max="11" width="14.7109375" customWidth="1"/>
  </cols>
  <sheetData>
    <row r="1" spans="1:50" s="1" customFormat="1" ht="47.25" customHeight="1" x14ac:dyDescent="0.25">
      <c r="A1" s="195" t="s">
        <v>99</v>
      </c>
      <c r="B1" s="195"/>
      <c r="C1" s="195"/>
      <c r="D1" s="195"/>
      <c r="E1" s="195"/>
      <c r="F1" s="195"/>
      <c r="G1" s="195"/>
      <c r="H1" s="19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.75" customHeight="1" x14ac:dyDescent="0.25">
      <c r="A2" s="197"/>
      <c r="B2" s="197"/>
      <c r="C2" s="197"/>
      <c r="D2" s="2"/>
      <c r="E2" s="3"/>
      <c r="F2" s="3"/>
      <c r="G2" s="3"/>
      <c r="H2" s="3"/>
    </row>
    <row r="3" spans="1:50" ht="38.25" customHeight="1" x14ac:dyDescent="0.25">
      <c r="A3" s="198" t="s">
        <v>0</v>
      </c>
      <c r="B3" s="198"/>
      <c r="C3" s="198"/>
      <c r="D3" s="198"/>
      <c r="E3" s="198"/>
      <c r="F3" s="198"/>
      <c r="G3" s="198"/>
      <c r="H3" s="4"/>
    </row>
    <row r="4" spans="1:50" ht="19.5" customHeight="1" x14ac:dyDescent="0.25">
      <c r="A4" s="4"/>
      <c r="B4" s="4"/>
      <c r="C4" s="4"/>
      <c r="D4" s="4"/>
      <c r="E4" s="4"/>
      <c r="F4" s="4"/>
      <c r="G4" s="4"/>
      <c r="H4" s="4"/>
    </row>
    <row r="5" spans="1:50" ht="19.5" customHeight="1" x14ac:dyDescent="0.25">
      <c r="A5" s="198" t="s">
        <v>1</v>
      </c>
      <c r="B5" s="198"/>
      <c r="C5" s="198"/>
      <c r="D5" s="198"/>
      <c r="E5" s="198"/>
      <c r="F5" s="198"/>
      <c r="G5" s="198"/>
      <c r="H5" s="198"/>
    </row>
    <row r="6" spans="1:50" ht="27.75" customHeight="1" x14ac:dyDescent="0.25">
      <c r="A6" s="199" t="s">
        <v>89</v>
      </c>
      <c r="B6" s="199"/>
      <c r="C6" s="199"/>
      <c r="D6" s="199"/>
      <c r="E6" s="199"/>
      <c r="F6" s="199"/>
      <c r="G6" s="199"/>
      <c r="H6" s="199"/>
    </row>
    <row r="7" spans="1:50" ht="15" customHeight="1" x14ac:dyDescent="0.25">
      <c r="A7" s="4"/>
      <c r="B7" s="4"/>
      <c r="C7" s="4"/>
      <c r="D7" s="4"/>
      <c r="E7" s="4"/>
      <c r="F7" s="4"/>
      <c r="G7" s="4"/>
      <c r="H7" s="4"/>
    </row>
    <row r="8" spans="1:50" ht="15.75" customHeight="1" x14ac:dyDescent="0.25">
      <c r="A8" s="198" t="s">
        <v>64</v>
      </c>
      <c r="B8" s="198"/>
      <c r="C8" s="198"/>
      <c r="D8" s="198"/>
      <c r="E8" s="198"/>
      <c r="F8" s="198"/>
      <c r="G8" s="198"/>
      <c r="H8" s="198"/>
    </row>
    <row r="9" spans="1:50" ht="39.75" customHeight="1" x14ac:dyDescent="0.25">
      <c r="A9" s="199" t="s">
        <v>94</v>
      </c>
      <c r="B9" s="199"/>
      <c r="C9" s="199"/>
      <c r="D9" s="199"/>
      <c r="E9" s="199"/>
      <c r="F9" s="199"/>
      <c r="G9" s="199"/>
      <c r="H9" s="199"/>
    </row>
    <row r="10" spans="1:50" ht="15.75" customHeight="1" x14ac:dyDescent="0.25">
      <c r="A10" s="5"/>
      <c r="B10" s="5"/>
      <c r="C10" s="5"/>
      <c r="D10" s="5"/>
      <c r="E10" s="5"/>
      <c r="F10" s="5"/>
      <c r="G10" s="4"/>
      <c r="H10" s="4"/>
    </row>
    <row r="11" spans="1:50" ht="15.75" customHeight="1" x14ac:dyDescent="0.25">
      <c r="A11" s="198" t="s">
        <v>66</v>
      </c>
      <c r="B11" s="198"/>
      <c r="C11" s="198"/>
      <c r="D11" s="198"/>
      <c r="E11" s="198"/>
      <c r="F11" s="198"/>
      <c r="G11" s="198"/>
      <c r="H11" s="198"/>
    </row>
    <row r="12" spans="1:50" ht="9.75" customHeight="1" x14ac:dyDescent="0.25">
      <c r="A12" s="5"/>
      <c r="B12" s="5"/>
      <c r="C12" s="5"/>
      <c r="D12" s="5"/>
      <c r="E12" s="5"/>
      <c r="F12" s="5"/>
      <c r="G12" s="4"/>
      <c r="H12" s="4"/>
    </row>
    <row r="13" spans="1:50" ht="15.75" customHeight="1" x14ac:dyDescent="0.25">
      <c r="A13" s="199" t="s">
        <v>92</v>
      </c>
      <c r="B13" s="199"/>
      <c r="C13" s="199"/>
      <c r="D13" s="199"/>
      <c r="E13" s="199"/>
      <c r="F13" s="199"/>
      <c r="G13" s="199"/>
      <c r="H13" s="199"/>
    </row>
    <row r="14" spans="1:50" ht="78" customHeight="1" x14ac:dyDescent="0.25">
      <c r="A14" s="199" t="s">
        <v>96</v>
      </c>
      <c r="B14" s="199"/>
      <c r="C14" s="199"/>
      <c r="D14" s="199"/>
      <c r="E14" s="199"/>
      <c r="F14" s="199"/>
      <c r="G14" s="199"/>
      <c r="H14" s="199"/>
    </row>
    <row r="15" spans="1:50" ht="18.75" customHeight="1" x14ac:dyDescent="0.25">
      <c r="A15" s="199" t="s">
        <v>91</v>
      </c>
      <c r="B15" s="199"/>
      <c r="C15" s="199"/>
      <c r="D15" s="199"/>
      <c r="E15" s="199"/>
      <c r="F15" s="199"/>
      <c r="G15" s="199"/>
      <c r="H15" s="199"/>
    </row>
    <row r="16" spans="1:50" ht="58.5" customHeight="1" x14ac:dyDescent="0.25">
      <c r="A16" s="199" t="s">
        <v>95</v>
      </c>
      <c r="B16" s="199"/>
      <c r="C16" s="199"/>
      <c r="D16" s="199"/>
      <c r="E16" s="199"/>
      <c r="F16" s="199"/>
      <c r="G16" s="199"/>
      <c r="H16" s="199"/>
    </row>
    <row r="17" spans="1:12" ht="15" customHeight="1" x14ac:dyDescent="0.25">
      <c r="A17" s="199"/>
      <c r="B17" s="199"/>
      <c r="C17" s="199"/>
      <c r="D17" s="199"/>
      <c r="E17" s="199"/>
      <c r="F17" s="199"/>
      <c r="G17" s="199"/>
      <c r="H17" s="6"/>
    </row>
    <row r="18" spans="1:12" s="10" customFormat="1" ht="40.5" customHeight="1" x14ac:dyDescent="0.2">
      <c r="A18" s="7"/>
      <c r="B18" s="187"/>
      <c r="C18" s="187"/>
      <c r="D18" s="105" t="s">
        <v>73</v>
      </c>
      <c r="E18" s="8" t="s">
        <v>3</v>
      </c>
      <c r="F18" s="8" t="s">
        <v>4</v>
      </c>
      <c r="G18" s="9" t="s">
        <v>5</v>
      </c>
      <c r="H18" s="9" t="s">
        <v>6</v>
      </c>
    </row>
    <row r="19" spans="1:12" ht="19.5" customHeight="1" x14ac:dyDescent="0.25">
      <c r="A19" s="11"/>
      <c r="B19" s="188" t="s">
        <v>7</v>
      </c>
      <c r="C19" s="189"/>
      <c r="D19" s="106">
        <f>SUM(D21,D27,D33,D39,D45,D52)</f>
        <v>59674</v>
      </c>
      <c r="E19" s="12">
        <f>SUM(E21,E27,E33,E39,E45,E52)</f>
        <v>153500</v>
      </c>
      <c r="F19" s="12">
        <f>SUM(F21,F27,F33,F39,F45,F52)</f>
        <v>153500</v>
      </c>
      <c r="G19" s="12">
        <f>SUM(G21,G27,G33,G39,G45,G52)</f>
        <v>153500</v>
      </c>
      <c r="H19" s="12">
        <f>SUM(H21,H27,H33,H39,H45,H52)</f>
        <v>153500</v>
      </c>
    </row>
    <row r="20" spans="1:12" ht="11.25" customHeight="1" x14ac:dyDescent="0.25">
      <c r="A20" s="13"/>
      <c r="B20" s="190"/>
      <c r="C20" s="191"/>
      <c r="D20" s="107"/>
      <c r="E20" s="14"/>
      <c r="F20" s="14"/>
      <c r="G20" s="15"/>
      <c r="H20" s="15"/>
    </row>
    <row r="21" spans="1:12" x14ac:dyDescent="0.25">
      <c r="A21" s="16"/>
      <c r="B21" s="192" t="s">
        <v>8</v>
      </c>
      <c r="C21" s="193"/>
      <c r="D21" s="17">
        <f>SUM(D22)</f>
        <v>3003</v>
      </c>
      <c r="E21" s="17">
        <f>SUM(E22)</f>
        <v>9500</v>
      </c>
      <c r="F21" s="17">
        <f>SUM(F22)</f>
        <v>9500</v>
      </c>
      <c r="G21" s="17">
        <v>9500</v>
      </c>
      <c r="H21" s="17">
        <v>9500</v>
      </c>
    </row>
    <row r="22" spans="1:12" ht="30.75" customHeight="1" x14ac:dyDescent="0.25">
      <c r="A22" s="18">
        <v>37</v>
      </c>
      <c r="B22" s="169" t="s">
        <v>9</v>
      </c>
      <c r="C22" s="169"/>
      <c r="D22" s="19">
        <f>SUM(D24)</f>
        <v>3003</v>
      </c>
      <c r="E22" s="19">
        <f>SUM(E24)</f>
        <v>9500</v>
      </c>
      <c r="F22" s="19">
        <f>SUM(F24)</f>
        <v>9500</v>
      </c>
      <c r="G22" s="20"/>
      <c r="H22" s="20"/>
    </row>
    <row r="23" spans="1:12" ht="31.5" customHeight="1" x14ac:dyDescent="0.25">
      <c r="A23" s="21">
        <v>372</v>
      </c>
      <c r="B23" s="174" t="s">
        <v>10</v>
      </c>
      <c r="C23" s="194"/>
      <c r="D23" s="22">
        <f>SUM(D24)</f>
        <v>3003</v>
      </c>
      <c r="E23" s="22">
        <f>SUM(E24)</f>
        <v>9500</v>
      </c>
      <c r="F23" s="22">
        <f>SUM(F24)</f>
        <v>9500</v>
      </c>
      <c r="G23" s="22"/>
      <c r="H23" s="22"/>
    </row>
    <row r="24" spans="1:12" ht="34.5" customHeight="1" x14ac:dyDescent="0.25">
      <c r="A24" s="23">
        <v>3721</v>
      </c>
      <c r="B24" s="157" t="s">
        <v>11</v>
      </c>
      <c r="C24" s="157"/>
      <c r="D24" s="120">
        <v>3003</v>
      </c>
      <c r="E24" s="24">
        <v>9500</v>
      </c>
      <c r="F24" s="24">
        <v>9500</v>
      </c>
      <c r="G24" s="25"/>
      <c r="H24" s="25"/>
      <c r="K24" s="26"/>
    </row>
    <row r="25" spans="1:12" ht="17.25" customHeight="1" x14ac:dyDescent="0.25">
      <c r="A25" s="23"/>
      <c r="B25" s="167" t="s">
        <v>12</v>
      </c>
      <c r="C25" s="167"/>
      <c r="D25" s="80"/>
      <c r="E25" s="24"/>
      <c r="F25" s="24"/>
      <c r="G25" s="25"/>
      <c r="H25" s="25"/>
      <c r="K25" s="26"/>
    </row>
    <row r="26" spans="1:12" ht="12" customHeight="1" x14ac:dyDescent="0.25">
      <c r="A26" s="23"/>
      <c r="B26" s="171"/>
      <c r="C26" s="172"/>
      <c r="D26" s="108"/>
      <c r="E26" s="24"/>
      <c r="F26" s="24"/>
      <c r="G26" s="25"/>
      <c r="H26" s="25"/>
      <c r="K26" s="26"/>
    </row>
    <row r="27" spans="1:12" ht="18" customHeight="1" x14ac:dyDescent="0.25">
      <c r="A27" s="27"/>
      <c r="B27" s="180" t="s">
        <v>13</v>
      </c>
      <c r="C27" s="181"/>
      <c r="D27" s="123">
        <f>SUM(D29)</f>
        <v>11800</v>
      </c>
      <c r="E27" s="28">
        <f>SUM(E28)</f>
        <v>12000</v>
      </c>
      <c r="F27" s="28">
        <f t="shared" ref="E27:F29" si="0">SUM(F28)</f>
        <v>12000</v>
      </c>
      <c r="G27" s="29">
        <v>12000</v>
      </c>
      <c r="H27" s="29">
        <v>12000</v>
      </c>
      <c r="K27" s="26"/>
    </row>
    <row r="28" spans="1:12" ht="31.5" customHeight="1" x14ac:dyDescent="0.25">
      <c r="A28" s="30">
        <v>37</v>
      </c>
      <c r="B28" s="169" t="s">
        <v>9</v>
      </c>
      <c r="C28" s="169"/>
      <c r="D28" s="122">
        <f>SUM(D29)</f>
        <v>11800</v>
      </c>
      <c r="E28" s="31">
        <f t="shared" si="0"/>
        <v>12000</v>
      </c>
      <c r="F28" s="31">
        <f t="shared" si="0"/>
        <v>12000</v>
      </c>
      <c r="G28" s="32"/>
      <c r="H28" s="32"/>
      <c r="K28" s="26"/>
    </row>
    <row r="29" spans="1:12" ht="29.25" customHeight="1" x14ac:dyDescent="0.25">
      <c r="A29" s="33">
        <v>372</v>
      </c>
      <c r="B29" s="170" t="s">
        <v>10</v>
      </c>
      <c r="C29" s="170"/>
      <c r="D29" s="121">
        <f>SUM(D30)</f>
        <v>11800</v>
      </c>
      <c r="E29" s="34">
        <f t="shared" si="0"/>
        <v>12000</v>
      </c>
      <c r="F29" s="34">
        <f t="shared" si="0"/>
        <v>12000</v>
      </c>
      <c r="G29" s="35"/>
      <c r="H29" s="35"/>
      <c r="K29" s="26"/>
    </row>
    <row r="30" spans="1:12" ht="30" customHeight="1" x14ac:dyDescent="0.25">
      <c r="A30" s="23">
        <v>3721</v>
      </c>
      <c r="B30" s="157" t="s">
        <v>86</v>
      </c>
      <c r="C30" s="157"/>
      <c r="D30" s="120">
        <v>11800</v>
      </c>
      <c r="E30" s="24">
        <v>12000</v>
      </c>
      <c r="F30" s="24">
        <v>12000</v>
      </c>
      <c r="G30" s="25"/>
      <c r="H30" s="25"/>
      <c r="I30" s="36"/>
      <c r="L30" s="36"/>
    </row>
    <row r="31" spans="1:12" ht="20.25" customHeight="1" x14ac:dyDescent="0.25">
      <c r="A31" s="23"/>
      <c r="B31" s="167" t="s">
        <v>12</v>
      </c>
      <c r="C31" s="167"/>
      <c r="D31" s="80"/>
      <c r="E31" s="24"/>
      <c r="F31" s="24"/>
      <c r="G31" s="25"/>
      <c r="H31" s="25"/>
      <c r="I31" s="36"/>
      <c r="L31" s="36"/>
    </row>
    <row r="32" spans="1:12" ht="12.75" customHeight="1" x14ac:dyDescent="0.25">
      <c r="A32" s="23"/>
      <c r="B32" s="173"/>
      <c r="C32" s="173"/>
      <c r="D32" s="108"/>
      <c r="E32" s="24"/>
      <c r="F32" s="24"/>
      <c r="G32" s="25"/>
      <c r="H32" s="25"/>
      <c r="I32" s="36"/>
      <c r="L32" s="36"/>
    </row>
    <row r="33" spans="1:12" ht="19.5" customHeight="1" x14ac:dyDescent="0.25">
      <c r="A33" s="27"/>
      <c r="B33" s="186" t="s">
        <v>14</v>
      </c>
      <c r="C33" s="186"/>
      <c r="D33" s="109">
        <f>SUM(D34)</f>
        <v>0</v>
      </c>
      <c r="E33" s="28">
        <f t="shared" ref="E33:F35" si="1">SUM(E34)</f>
        <v>30000</v>
      </c>
      <c r="F33" s="28">
        <f t="shared" si="1"/>
        <v>30000</v>
      </c>
      <c r="G33" s="29">
        <v>30000</v>
      </c>
      <c r="H33" s="29">
        <v>30000</v>
      </c>
      <c r="K33" s="26"/>
    </row>
    <row r="34" spans="1:12" ht="34.5" customHeight="1" x14ac:dyDescent="0.25">
      <c r="A34" s="30">
        <v>37</v>
      </c>
      <c r="B34" s="169" t="s">
        <v>9</v>
      </c>
      <c r="C34" s="169"/>
      <c r="D34" s="110">
        <f>SUM(D35)</f>
        <v>0</v>
      </c>
      <c r="E34" s="31">
        <f t="shared" si="1"/>
        <v>30000</v>
      </c>
      <c r="F34" s="31">
        <f t="shared" si="1"/>
        <v>30000</v>
      </c>
      <c r="G34" s="32"/>
      <c r="H34" s="32"/>
      <c r="K34" s="26"/>
    </row>
    <row r="35" spans="1:12" ht="34.5" customHeight="1" x14ac:dyDescent="0.25">
      <c r="A35" s="33">
        <v>372</v>
      </c>
      <c r="B35" s="170" t="s">
        <v>10</v>
      </c>
      <c r="C35" s="170"/>
      <c r="D35" s="111">
        <f>SUM(D36)</f>
        <v>0</v>
      </c>
      <c r="E35" s="34">
        <f t="shared" si="1"/>
        <v>30000</v>
      </c>
      <c r="F35" s="34">
        <f t="shared" si="1"/>
        <v>30000</v>
      </c>
      <c r="G35" s="35"/>
      <c r="H35" s="35"/>
      <c r="K35" s="26"/>
    </row>
    <row r="36" spans="1:12" ht="29.25" customHeight="1" x14ac:dyDescent="0.25">
      <c r="A36" s="23">
        <v>3721</v>
      </c>
      <c r="B36" s="157" t="s">
        <v>87</v>
      </c>
      <c r="C36" s="157"/>
      <c r="D36" s="108">
        <v>0</v>
      </c>
      <c r="E36" s="24">
        <v>30000</v>
      </c>
      <c r="F36" s="24">
        <v>30000</v>
      </c>
      <c r="G36" s="25"/>
      <c r="H36" s="25"/>
      <c r="I36" s="36"/>
      <c r="L36" s="36"/>
    </row>
    <row r="37" spans="1:12" ht="21" customHeight="1" x14ac:dyDescent="0.25">
      <c r="A37" s="23"/>
      <c r="B37" s="167" t="s">
        <v>12</v>
      </c>
      <c r="C37" s="167"/>
      <c r="D37" s="80"/>
      <c r="E37" s="24"/>
      <c r="F37" s="24"/>
      <c r="G37" s="25"/>
      <c r="H37" s="25"/>
      <c r="I37" s="36"/>
      <c r="L37" s="36"/>
    </row>
    <row r="38" spans="1:12" ht="15" customHeight="1" x14ac:dyDescent="0.25">
      <c r="A38" s="23"/>
      <c r="B38" s="173"/>
      <c r="C38" s="173"/>
      <c r="D38" s="108"/>
      <c r="E38" s="24"/>
      <c r="F38" s="24"/>
      <c r="G38" s="25"/>
      <c r="H38" s="25"/>
      <c r="I38" s="36"/>
      <c r="L38" s="36"/>
    </row>
    <row r="39" spans="1:12" ht="23.25" customHeight="1" x14ac:dyDescent="0.25">
      <c r="A39" s="27"/>
      <c r="B39" s="186" t="s">
        <v>15</v>
      </c>
      <c r="C39" s="186"/>
      <c r="D39" s="109">
        <f>SUM(D40)</f>
        <v>0</v>
      </c>
      <c r="E39" s="28">
        <f t="shared" ref="E39:F41" si="2">SUM(E40)</f>
        <v>27000</v>
      </c>
      <c r="F39" s="28">
        <f t="shared" si="2"/>
        <v>27000</v>
      </c>
      <c r="G39" s="29">
        <v>27000</v>
      </c>
      <c r="H39" s="29">
        <v>27000</v>
      </c>
      <c r="I39" s="36"/>
      <c r="L39" s="36"/>
    </row>
    <row r="40" spans="1:12" ht="32.25" customHeight="1" x14ac:dyDescent="0.25">
      <c r="A40" s="30">
        <v>37</v>
      </c>
      <c r="B40" s="169" t="s">
        <v>9</v>
      </c>
      <c r="C40" s="169"/>
      <c r="D40" s="110">
        <f>SUM(D41)</f>
        <v>0</v>
      </c>
      <c r="E40" s="31">
        <f t="shared" si="2"/>
        <v>27000</v>
      </c>
      <c r="F40" s="31">
        <f t="shared" si="2"/>
        <v>27000</v>
      </c>
      <c r="G40" s="32"/>
      <c r="H40" s="32"/>
      <c r="I40" s="36"/>
      <c r="L40" s="36"/>
    </row>
    <row r="41" spans="1:12" ht="32.25" customHeight="1" x14ac:dyDescent="0.25">
      <c r="A41" s="33">
        <v>372</v>
      </c>
      <c r="B41" s="170" t="s">
        <v>10</v>
      </c>
      <c r="C41" s="170"/>
      <c r="D41" s="111">
        <f>SUM(D42)</f>
        <v>0</v>
      </c>
      <c r="E41" s="34">
        <f t="shared" si="2"/>
        <v>27000</v>
      </c>
      <c r="F41" s="34">
        <f t="shared" si="2"/>
        <v>27000</v>
      </c>
      <c r="G41" s="35"/>
      <c r="H41" s="35"/>
      <c r="I41" s="36"/>
      <c r="L41" s="36"/>
    </row>
    <row r="42" spans="1:12" ht="32.25" customHeight="1" x14ac:dyDescent="0.25">
      <c r="A42" s="23">
        <v>3721</v>
      </c>
      <c r="B42" s="176" t="s">
        <v>16</v>
      </c>
      <c r="C42" s="177"/>
      <c r="D42" s="108"/>
      <c r="E42" s="24">
        <v>27000</v>
      </c>
      <c r="F42" s="24">
        <v>27000</v>
      </c>
      <c r="G42" s="25"/>
      <c r="H42" s="25"/>
      <c r="I42" s="36"/>
      <c r="L42" s="36"/>
    </row>
    <row r="43" spans="1:12" ht="15.75" customHeight="1" x14ac:dyDescent="0.25">
      <c r="A43" s="23"/>
      <c r="B43" s="167" t="s">
        <v>12</v>
      </c>
      <c r="C43" s="167"/>
      <c r="D43" s="80"/>
      <c r="E43" s="24"/>
      <c r="F43" s="24"/>
      <c r="G43" s="25"/>
      <c r="H43" s="25"/>
      <c r="I43" s="36"/>
      <c r="L43" s="36"/>
    </row>
    <row r="44" spans="1:12" ht="13.5" customHeight="1" x14ac:dyDescent="0.25">
      <c r="A44" s="23"/>
      <c r="B44" s="184"/>
      <c r="C44" s="185"/>
      <c r="D44" s="112"/>
      <c r="E44" s="24"/>
      <c r="F44" s="24"/>
      <c r="G44" s="25"/>
      <c r="H44" s="25"/>
      <c r="I44" s="36"/>
      <c r="L44" s="36"/>
    </row>
    <row r="45" spans="1:12" ht="18.75" customHeight="1" x14ac:dyDescent="0.25">
      <c r="A45" s="27"/>
      <c r="B45" s="180" t="s">
        <v>17</v>
      </c>
      <c r="C45" s="181"/>
      <c r="D45" s="123">
        <f t="shared" ref="D45:F46" si="3">SUM(D46)</f>
        <v>39796</v>
      </c>
      <c r="E45" s="28">
        <f t="shared" si="3"/>
        <v>68000</v>
      </c>
      <c r="F45" s="28">
        <f t="shared" si="3"/>
        <v>68000</v>
      </c>
      <c r="G45" s="28">
        <v>68000</v>
      </c>
      <c r="H45" s="28">
        <v>68000</v>
      </c>
      <c r="I45" s="36"/>
      <c r="L45" s="36"/>
    </row>
    <row r="46" spans="1:12" ht="32.25" customHeight="1" x14ac:dyDescent="0.25">
      <c r="A46" s="30">
        <v>37</v>
      </c>
      <c r="B46" s="169" t="s">
        <v>9</v>
      </c>
      <c r="C46" s="169"/>
      <c r="D46" s="122">
        <f t="shared" si="3"/>
        <v>39796</v>
      </c>
      <c r="E46" s="31">
        <f t="shared" si="3"/>
        <v>68000</v>
      </c>
      <c r="F46" s="31">
        <f t="shared" si="3"/>
        <v>68000</v>
      </c>
      <c r="G46" s="32"/>
      <c r="H46" s="32"/>
      <c r="I46" s="36"/>
      <c r="L46" s="36"/>
    </row>
    <row r="47" spans="1:12" ht="32.25" customHeight="1" x14ac:dyDescent="0.25">
      <c r="A47" s="33">
        <v>372</v>
      </c>
      <c r="B47" s="170" t="s">
        <v>10</v>
      </c>
      <c r="C47" s="170"/>
      <c r="D47" s="121">
        <f>SUM(D48:D49)</f>
        <v>39796</v>
      </c>
      <c r="E47" s="34">
        <f>SUM(E48:E49)</f>
        <v>68000</v>
      </c>
      <c r="F47" s="34">
        <f>SUM(F48:F49)</f>
        <v>68000</v>
      </c>
      <c r="G47" s="35"/>
      <c r="H47" s="35"/>
      <c r="I47" s="36"/>
      <c r="L47" s="36"/>
    </row>
    <row r="48" spans="1:12" ht="32.25" customHeight="1" x14ac:dyDescent="0.25">
      <c r="A48" s="23">
        <v>3721</v>
      </c>
      <c r="B48" s="176" t="s">
        <v>18</v>
      </c>
      <c r="C48" s="177"/>
      <c r="D48" s="120">
        <v>12157</v>
      </c>
      <c r="E48" s="24">
        <v>21920</v>
      </c>
      <c r="F48" s="24">
        <v>21920</v>
      </c>
      <c r="G48" s="25"/>
      <c r="H48" s="25"/>
      <c r="I48" s="36"/>
      <c r="L48" s="36"/>
    </row>
    <row r="49" spans="1:12" ht="48.75" customHeight="1" x14ac:dyDescent="0.25">
      <c r="A49" s="23">
        <v>3722</v>
      </c>
      <c r="B49" s="157" t="s">
        <v>19</v>
      </c>
      <c r="C49" s="157"/>
      <c r="D49" s="120">
        <v>27639</v>
      </c>
      <c r="E49" s="24">
        <v>46080</v>
      </c>
      <c r="F49" s="37">
        <v>46080</v>
      </c>
      <c r="G49" s="25"/>
      <c r="H49" s="25"/>
      <c r="I49" s="38" t="s">
        <v>20</v>
      </c>
      <c r="L49" s="36"/>
    </row>
    <row r="50" spans="1:12" ht="26.25" customHeight="1" x14ac:dyDescent="0.25">
      <c r="A50" s="23"/>
      <c r="B50" s="178" t="s">
        <v>21</v>
      </c>
      <c r="C50" s="179"/>
      <c r="D50" s="113"/>
      <c r="E50" s="24"/>
      <c r="F50" s="24"/>
      <c r="G50" s="25"/>
      <c r="H50" s="25"/>
      <c r="I50" s="36"/>
      <c r="L50" s="36"/>
    </row>
    <row r="51" spans="1:12" ht="12" customHeight="1" x14ac:dyDescent="0.25">
      <c r="A51" s="23"/>
      <c r="B51" s="171"/>
      <c r="C51" s="172"/>
      <c r="D51" s="108"/>
      <c r="E51" s="24"/>
      <c r="F51" s="24"/>
      <c r="G51" s="25"/>
      <c r="H51" s="25"/>
      <c r="I51" s="36"/>
      <c r="L51" s="36"/>
    </row>
    <row r="52" spans="1:12" ht="28.5" customHeight="1" x14ac:dyDescent="0.25">
      <c r="A52" s="27"/>
      <c r="B52" s="180" t="s">
        <v>22</v>
      </c>
      <c r="C52" s="181"/>
      <c r="D52" s="123">
        <f>SUM(D53)</f>
        <v>5075</v>
      </c>
      <c r="E52" s="28">
        <f t="shared" ref="E52:F54" si="4">SUM(E53)</f>
        <v>7000</v>
      </c>
      <c r="F52" s="28">
        <f t="shared" si="4"/>
        <v>7000</v>
      </c>
      <c r="G52" s="28">
        <v>7000</v>
      </c>
      <c r="H52" s="28">
        <v>7000</v>
      </c>
      <c r="I52" s="36"/>
      <c r="L52" s="36"/>
    </row>
    <row r="53" spans="1:12" ht="32.25" customHeight="1" x14ac:dyDescent="0.25">
      <c r="A53" s="30">
        <v>37</v>
      </c>
      <c r="B53" s="182" t="s">
        <v>9</v>
      </c>
      <c r="C53" s="183"/>
      <c r="D53" s="122">
        <f>SUM(D54)</f>
        <v>5075</v>
      </c>
      <c r="E53" s="31">
        <f t="shared" si="4"/>
        <v>7000</v>
      </c>
      <c r="F53" s="31">
        <f t="shared" si="4"/>
        <v>7000</v>
      </c>
      <c r="G53" s="32"/>
      <c r="H53" s="32"/>
      <c r="I53" s="36"/>
      <c r="L53" s="36"/>
    </row>
    <row r="54" spans="1:12" ht="32.25" customHeight="1" x14ac:dyDescent="0.25">
      <c r="A54" s="33">
        <v>372</v>
      </c>
      <c r="B54" s="174" t="s">
        <v>10</v>
      </c>
      <c r="C54" s="175"/>
      <c r="D54" s="121">
        <f>SUM(D55)</f>
        <v>5075</v>
      </c>
      <c r="E54" s="34">
        <f t="shared" si="4"/>
        <v>7000</v>
      </c>
      <c r="F54" s="34">
        <f t="shared" si="4"/>
        <v>7000</v>
      </c>
      <c r="G54" s="35"/>
      <c r="H54" s="35"/>
      <c r="I54" s="36"/>
      <c r="L54" s="36"/>
    </row>
    <row r="55" spans="1:12" ht="29.25" customHeight="1" x14ac:dyDescent="0.25">
      <c r="A55" s="23">
        <v>3721</v>
      </c>
      <c r="B55" s="157" t="s">
        <v>23</v>
      </c>
      <c r="C55" s="157"/>
      <c r="D55" s="120">
        <v>5075</v>
      </c>
      <c r="E55" s="24">
        <v>7000</v>
      </c>
      <c r="F55" s="24">
        <v>7000</v>
      </c>
      <c r="G55" s="25"/>
      <c r="H55" s="25"/>
    </row>
    <row r="56" spans="1:12" ht="17.25" customHeight="1" x14ac:dyDescent="0.25">
      <c r="A56" s="23"/>
      <c r="B56" s="167" t="s">
        <v>12</v>
      </c>
      <c r="C56" s="167"/>
      <c r="D56" s="80"/>
      <c r="E56" s="24"/>
      <c r="F56" s="24"/>
      <c r="G56" s="25"/>
      <c r="H56" s="25"/>
    </row>
    <row r="57" spans="1:12" ht="13.5" customHeight="1" x14ac:dyDescent="0.25">
      <c r="A57" s="23"/>
      <c r="B57" s="171"/>
      <c r="C57" s="172"/>
      <c r="D57" s="108"/>
      <c r="E57" s="24"/>
      <c r="F57" s="24"/>
      <c r="G57" s="25"/>
      <c r="H57" s="25"/>
    </row>
    <row r="58" spans="1:12" ht="30" customHeight="1" x14ac:dyDescent="0.25">
      <c r="A58" s="39"/>
      <c r="B58" s="164" t="s">
        <v>24</v>
      </c>
      <c r="C58" s="164"/>
      <c r="D58" s="124">
        <f>SUM(D59)</f>
        <v>58374</v>
      </c>
      <c r="E58" s="40">
        <f>SUM(E59)</f>
        <v>88000</v>
      </c>
      <c r="F58" s="40">
        <f>SUM(F59)</f>
        <v>88000</v>
      </c>
      <c r="G58" s="41">
        <v>88000</v>
      </c>
      <c r="H58" s="41">
        <v>88000</v>
      </c>
    </row>
    <row r="59" spans="1:12" ht="29.25" customHeight="1" x14ac:dyDescent="0.25">
      <c r="A59" s="18">
        <v>37</v>
      </c>
      <c r="B59" s="169" t="s">
        <v>9</v>
      </c>
      <c r="C59" s="169"/>
      <c r="D59" s="122">
        <f>SUM(D60)</f>
        <v>58374</v>
      </c>
      <c r="E59" s="42">
        <f t="shared" ref="E59:F60" si="5">SUM(E60)</f>
        <v>88000</v>
      </c>
      <c r="F59" s="42">
        <f t="shared" si="5"/>
        <v>88000</v>
      </c>
      <c r="G59" s="32"/>
      <c r="H59" s="32"/>
    </row>
    <row r="60" spans="1:12" ht="30" customHeight="1" x14ac:dyDescent="0.25">
      <c r="A60" s="21">
        <v>372</v>
      </c>
      <c r="B60" s="170" t="s">
        <v>10</v>
      </c>
      <c r="C60" s="170"/>
      <c r="D60" s="121">
        <f>SUM(D61)</f>
        <v>58374</v>
      </c>
      <c r="E60" s="43">
        <f t="shared" si="5"/>
        <v>88000</v>
      </c>
      <c r="F60" s="43">
        <f t="shared" si="5"/>
        <v>88000</v>
      </c>
      <c r="G60" s="44"/>
      <c r="H60" s="44"/>
    </row>
    <row r="61" spans="1:12" ht="24.75" customHeight="1" x14ac:dyDescent="0.25">
      <c r="A61" s="23">
        <v>3722</v>
      </c>
      <c r="B61" s="157" t="s">
        <v>25</v>
      </c>
      <c r="C61" s="157"/>
      <c r="D61" s="120">
        <v>58374</v>
      </c>
      <c r="E61" s="37">
        <v>88000</v>
      </c>
      <c r="F61" s="37">
        <v>88000</v>
      </c>
      <c r="G61" s="45"/>
      <c r="H61" s="45"/>
    </row>
    <row r="62" spans="1:12" x14ac:dyDescent="0.25">
      <c r="A62" s="23"/>
      <c r="B62" s="167" t="s">
        <v>12</v>
      </c>
      <c r="C62" s="167"/>
      <c r="D62" s="80"/>
      <c r="E62" s="46"/>
      <c r="F62" s="46"/>
      <c r="G62" s="45"/>
      <c r="H62" s="45"/>
    </row>
    <row r="63" spans="1:12" ht="12" customHeight="1" x14ac:dyDescent="0.25">
      <c r="A63" s="47"/>
      <c r="B63" s="168"/>
      <c r="C63" s="168"/>
      <c r="D63" s="48"/>
      <c r="E63" s="48"/>
      <c r="F63" s="48"/>
      <c r="G63" s="49"/>
      <c r="H63" s="49"/>
    </row>
    <row r="64" spans="1:12" ht="30" customHeight="1" x14ac:dyDescent="0.25">
      <c r="A64" s="50"/>
      <c r="B64" s="164" t="s">
        <v>26</v>
      </c>
      <c r="C64" s="164"/>
      <c r="D64" s="124">
        <f>SUM(D65)</f>
        <v>14502</v>
      </c>
      <c r="E64" s="51">
        <f t="shared" ref="E64:F65" si="6">SUM(E65)</f>
        <v>23500</v>
      </c>
      <c r="F64" s="51">
        <f t="shared" si="6"/>
        <v>20340</v>
      </c>
      <c r="G64" s="41">
        <v>37500</v>
      </c>
      <c r="H64" s="41">
        <v>37500</v>
      </c>
    </row>
    <row r="65" spans="1:9" x14ac:dyDescent="0.25">
      <c r="A65" s="18">
        <v>38</v>
      </c>
      <c r="B65" s="169" t="s">
        <v>27</v>
      </c>
      <c r="C65" s="169"/>
      <c r="D65" s="122">
        <f>SUM(D66)</f>
        <v>14502</v>
      </c>
      <c r="E65" s="19">
        <f t="shared" si="6"/>
        <v>23500</v>
      </c>
      <c r="F65" s="19">
        <f t="shared" si="6"/>
        <v>20340</v>
      </c>
      <c r="G65" s="20"/>
      <c r="H65" s="20"/>
    </row>
    <row r="66" spans="1:9" x14ac:dyDescent="0.25">
      <c r="A66" s="21">
        <v>381</v>
      </c>
      <c r="B66" s="170" t="s">
        <v>28</v>
      </c>
      <c r="C66" s="170"/>
      <c r="D66" s="121">
        <f>SUM(D67:D69)</f>
        <v>14502</v>
      </c>
      <c r="E66" s="52">
        <f>SUM(E67:E69)</f>
        <v>23500</v>
      </c>
      <c r="F66" s="52">
        <f>SUM(F67:F69)</f>
        <v>20340</v>
      </c>
      <c r="G66" s="22"/>
      <c r="H66" s="22"/>
    </row>
    <row r="67" spans="1:9" ht="32.25" customHeight="1" x14ac:dyDescent="0.35">
      <c r="A67" s="23">
        <v>3811</v>
      </c>
      <c r="B67" s="157" t="s">
        <v>29</v>
      </c>
      <c r="C67" s="157"/>
      <c r="D67" s="120">
        <v>13252</v>
      </c>
      <c r="E67" s="24">
        <v>21000</v>
      </c>
      <c r="F67" s="24">
        <v>17840</v>
      </c>
      <c r="G67" s="25"/>
      <c r="H67" s="25"/>
      <c r="I67" s="53" t="s">
        <v>30</v>
      </c>
    </row>
    <row r="68" spans="1:9" ht="30" customHeight="1" x14ac:dyDescent="0.25">
      <c r="A68" s="23">
        <v>3811</v>
      </c>
      <c r="B68" s="157" t="s">
        <v>31</v>
      </c>
      <c r="C68" s="157"/>
      <c r="D68" s="120">
        <v>1100</v>
      </c>
      <c r="E68" s="24">
        <v>1100</v>
      </c>
      <c r="F68" s="24">
        <v>1100</v>
      </c>
      <c r="G68" s="25"/>
      <c r="H68" s="25"/>
    </row>
    <row r="69" spans="1:9" ht="15.75" customHeight="1" x14ac:dyDescent="0.25">
      <c r="A69" s="23">
        <v>3811</v>
      </c>
      <c r="B69" s="157" t="s">
        <v>32</v>
      </c>
      <c r="C69" s="157"/>
      <c r="D69" s="120">
        <v>150</v>
      </c>
      <c r="E69" s="24">
        <v>1400</v>
      </c>
      <c r="F69" s="24">
        <v>1400</v>
      </c>
      <c r="G69" s="25"/>
      <c r="H69" s="25"/>
    </row>
    <row r="70" spans="1:9" ht="16.5" customHeight="1" x14ac:dyDescent="0.25">
      <c r="A70" s="54"/>
      <c r="B70" s="167" t="s">
        <v>12</v>
      </c>
      <c r="C70" s="167"/>
      <c r="D70" s="80"/>
      <c r="E70" s="55"/>
      <c r="F70" s="55"/>
      <c r="G70" s="54"/>
      <c r="H70" s="54"/>
    </row>
    <row r="71" spans="1:9" ht="12" customHeight="1" x14ac:dyDescent="0.25">
      <c r="A71" s="54"/>
      <c r="B71" s="161"/>
      <c r="C71" s="161"/>
      <c r="D71" s="80"/>
      <c r="E71" s="55"/>
      <c r="F71" s="55"/>
      <c r="G71" s="54"/>
      <c r="H71" s="54"/>
    </row>
    <row r="72" spans="1:9" ht="30" customHeight="1" x14ac:dyDescent="0.25">
      <c r="A72" s="56"/>
      <c r="B72" s="164" t="s">
        <v>33</v>
      </c>
      <c r="C72" s="164"/>
      <c r="D72" s="114">
        <f>SUM(D73)</f>
        <v>0</v>
      </c>
      <c r="E72" s="57">
        <f t="shared" ref="E72:F72" si="7">SUM(E73)</f>
        <v>500</v>
      </c>
      <c r="F72" s="57">
        <f t="shared" si="7"/>
        <v>500</v>
      </c>
      <c r="G72" s="57">
        <v>500</v>
      </c>
      <c r="H72" s="57">
        <v>500</v>
      </c>
    </row>
    <row r="73" spans="1:9" ht="16.5" customHeight="1" x14ac:dyDescent="0.25">
      <c r="A73" s="58">
        <v>38</v>
      </c>
      <c r="B73" s="165" t="s">
        <v>27</v>
      </c>
      <c r="C73" s="165"/>
      <c r="D73" s="115">
        <f>SUM(D74)</f>
        <v>0</v>
      </c>
      <c r="E73" s="59">
        <f t="shared" ref="E73:F74" si="8">SUM(E74)</f>
        <v>500</v>
      </c>
      <c r="F73" s="59">
        <f t="shared" si="8"/>
        <v>500</v>
      </c>
      <c r="G73" s="60"/>
      <c r="H73" s="60"/>
    </row>
    <row r="74" spans="1:9" ht="16.5" customHeight="1" x14ac:dyDescent="0.25">
      <c r="A74" s="61">
        <v>381</v>
      </c>
      <c r="B74" s="62" t="s">
        <v>28</v>
      </c>
      <c r="C74" s="62"/>
      <c r="D74" s="116">
        <f>SUM(D75)</f>
        <v>0</v>
      </c>
      <c r="E74" s="63">
        <f t="shared" si="8"/>
        <v>500</v>
      </c>
      <c r="F74" s="63">
        <f t="shared" si="8"/>
        <v>500</v>
      </c>
      <c r="G74" s="61"/>
      <c r="H74" s="61"/>
    </row>
    <row r="75" spans="1:9" ht="19.5" customHeight="1" x14ac:dyDescent="0.25">
      <c r="A75" s="64">
        <v>3811</v>
      </c>
      <c r="B75" s="157" t="s">
        <v>34</v>
      </c>
      <c r="C75" s="157"/>
      <c r="D75" s="108">
        <v>0</v>
      </c>
      <c r="E75" s="65">
        <v>500</v>
      </c>
      <c r="F75" s="65">
        <v>500</v>
      </c>
      <c r="G75" s="66"/>
      <c r="H75" s="66"/>
    </row>
    <row r="76" spans="1:9" ht="13.5" customHeight="1" x14ac:dyDescent="0.25">
      <c r="A76" s="66"/>
      <c r="B76" s="167" t="s">
        <v>12</v>
      </c>
      <c r="C76" s="167"/>
      <c r="D76" s="80"/>
      <c r="E76" s="67"/>
      <c r="F76" s="67"/>
      <c r="G76" s="66"/>
      <c r="H76" s="66"/>
    </row>
    <row r="77" spans="1:9" ht="12" customHeight="1" x14ac:dyDescent="0.25">
      <c r="A77" s="66"/>
      <c r="B77" s="173"/>
      <c r="C77" s="173"/>
      <c r="D77" s="108"/>
      <c r="E77" s="67"/>
      <c r="F77" s="67"/>
      <c r="G77" s="66"/>
      <c r="H77" s="66"/>
    </row>
    <row r="78" spans="1:9" ht="21" customHeight="1" x14ac:dyDescent="0.25">
      <c r="A78" s="39"/>
      <c r="B78" s="162" t="s">
        <v>35</v>
      </c>
      <c r="C78" s="162"/>
      <c r="D78" s="51">
        <f>SUM(D79)</f>
        <v>53886</v>
      </c>
      <c r="E78" s="40">
        <f t="shared" ref="E78:F80" si="9">SUM(E79)</f>
        <v>79000</v>
      </c>
      <c r="F78" s="40">
        <f t="shared" si="9"/>
        <v>85000</v>
      </c>
      <c r="G78" s="41">
        <v>85000</v>
      </c>
      <c r="H78" s="41">
        <v>85000</v>
      </c>
    </row>
    <row r="79" spans="1:9" ht="30.75" customHeight="1" x14ac:dyDescent="0.25">
      <c r="A79" s="18">
        <v>37</v>
      </c>
      <c r="B79" s="169" t="s">
        <v>9</v>
      </c>
      <c r="C79" s="169"/>
      <c r="D79" s="122">
        <f>SUM(D80)</f>
        <v>53886</v>
      </c>
      <c r="E79" s="42">
        <f t="shared" si="9"/>
        <v>79000</v>
      </c>
      <c r="F79" s="42">
        <f t="shared" si="9"/>
        <v>85000</v>
      </c>
      <c r="G79" s="20"/>
      <c r="H79" s="20"/>
    </row>
    <row r="80" spans="1:9" ht="27.75" customHeight="1" x14ac:dyDescent="0.25">
      <c r="A80" s="21">
        <v>372</v>
      </c>
      <c r="B80" s="170" t="s">
        <v>10</v>
      </c>
      <c r="C80" s="170"/>
      <c r="D80" s="121">
        <f>SUM(D81)</f>
        <v>53886</v>
      </c>
      <c r="E80" s="43">
        <f t="shared" si="9"/>
        <v>79000</v>
      </c>
      <c r="F80" s="43">
        <f t="shared" si="9"/>
        <v>85000</v>
      </c>
      <c r="G80" s="44"/>
      <c r="H80" s="44"/>
    </row>
    <row r="81" spans="1:8" ht="45" customHeight="1" x14ac:dyDescent="0.25">
      <c r="A81" s="23">
        <v>3722</v>
      </c>
      <c r="B81" s="157" t="s">
        <v>88</v>
      </c>
      <c r="C81" s="157"/>
      <c r="D81" s="120">
        <v>53886</v>
      </c>
      <c r="E81" s="68">
        <v>79000</v>
      </c>
      <c r="F81" s="68">
        <v>85000</v>
      </c>
      <c r="G81" s="45"/>
      <c r="H81" s="45"/>
    </row>
    <row r="82" spans="1:8" ht="16.5" customHeight="1" x14ac:dyDescent="0.25">
      <c r="A82" s="23"/>
      <c r="B82" s="167" t="s">
        <v>12</v>
      </c>
      <c r="C82" s="167"/>
      <c r="D82" s="80"/>
      <c r="E82" s="37"/>
      <c r="F82" s="37"/>
      <c r="G82" s="45"/>
      <c r="H82" s="45"/>
    </row>
    <row r="83" spans="1:8" ht="18.75" customHeight="1" x14ac:dyDescent="0.25">
      <c r="A83" s="23"/>
      <c r="B83" s="171"/>
      <c r="C83" s="172"/>
      <c r="D83" s="108"/>
      <c r="E83" s="37"/>
      <c r="F83" s="37"/>
      <c r="G83" s="45"/>
      <c r="H83" s="45"/>
    </row>
    <row r="84" spans="1:8" ht="21" customHeight="1" x14ac:dyDescent="0.25">
      <c r="A84" s="39"/>
      <c r="B84" s="164" t="s">
        <v>36</v>
      </c>
      <c r="C84" s="164"/>
      <c r="D84" s="124">
        <f>SUM(D85)</f>
        <v>2568</v>
      </c>
      <c r="E84" s="40">
        <f t="shared" ref="E84:F86" si="10">SUM(E85)</f>
        <v>3800</v>
      </c>
      <c r="F84" s="40">
        <f t="shared" si="10"/>
        <v>3800</v>
      </c>
      <c r="G84" s="69">
        <v>3800</v>
      </c>
      <c r="H84" s="69">
        <v>3800</v>
      </c>
    </row>
    <row r="85" spans="1:8" ht="34.5" customHeight="1" x14ac:dyDescent="0.25">
      <c r="A85" s="30">
        <v>37</v>
      </c>
      <c r="B85" s="169" t="s">
        <v>9</v>
      </c>
      <c r="C85" s="169"/>
      <c r="D85" s="122">
        <f>SUM(D86)</f>
        <v>2568</v>
      </c>
      <c r="E85" s="70">
        <f t="shared" si="10"/>
        <v>3800</v>
      </c>
      <c r="F85" s="70">
        <f t="shared" si="10"/>
        <v>3800</v>
      </c>
      <c r="G85" s="71"/>
      <c r="H85" s="71"/>
    </row>
    <row r="86" spans="1:8" ht="36" customHeight="1" x14ac:dyDescent="0.25">
      <c r="A86" s="33">
        <v>372</v>
      </c>
      <c r="B86" s="170" t="s">
        <v>10</v>
      </c>
      <c r="C86" s="170"/>
      <c r="D86" s="121">
        <f>SUM(D87)</f>
        <v>2568</v>
      </c>
      <c r="E86" s="72">
        <f t="shared" si="10"/>
        <v>3800</v>
      </c>
      <c r="F86" s="72">
        <f t="shared" si="10"/>
        <v>3800</v>
      </c>
      <c r="G86" s="73"/>
      <c r="H86" s="73"/>
    </row>
    <row r="87" spans="1:8" ht="18.75" customHeight="1" x14ac:dyDescent="0.25">
      <c r="A87" s="23">
        <v>3722</v>
      </c>
      <c r="B87" s="157" t="s">
        <v>37</v>
      </c>
      <c r="C87" s="157"/>
      <c r="D87" s="120">
        <v>2568</v>
      </c>
      <c r="E87" s="24">
        <v>3800</v>
      </c>
      <c r="F87" s="24">
        <v>3800</v>
      </c>
      <c r="G87" s="45"/>
      <c r="H87" s="45"/>
    </row>
    <row r="88" spans="1:8" x14ac:dyDescent="0.25">
      <c r="A88" s="23"/>
      <c r="B88" s="167" t="s">
        <v>12</v>
      </c>
      <c r="C88" s="167"/>
      <c r="D88" s="80"/>
      <c r="E88" s="46"/>
      <c r="F88" s="46"/>
      <c r="G88" s="45"/>
      <c r="H88" s="45"/>
    </row>
    <row r="89" spans="1:8" x14ac:dyDescent="0.25">
      <c r="A89" s="47"/>
      <c r="B89" s="168"/>
      <c r="C89" s="168"/>
      <c r="D89" s="48"/>
      <c r="E89" s="48"/>
      <c r="F89" s="48"/>
      <c r="G89" s="49"/>
      <c r="H89" s="49"/>
    </row>
    <row r="90" spans="1:8" ht="21.75" customHeight="1" x14ac:dyDescent="0.25">
      <c r="A90" s="50"/>
      <c r="B90" s="164" t="s">
        <v>38</v>
      </c>
      <c r="C90" s="164"/>
      <c r="D90" s="124">
        <f>SUM(D94,D91)</f>
        <v>4554</v>
      </c>
      <c r="E90" s="51">
        <f t="shared" ref="E90:F90" si="11">SUM(E91,E94)</f>
        <v>11000</v>
      </c>
      <c r="F90" s="51">
        <f t="shared" si="11"/>
        <v>11000</v>
      </c>
      <c r="G90" s="41">
        <v>11000</v>
      </c>
      <c r="H90" s="41">
        <v>11000</v>
      </c>
    </row>
    <row r="91" spans="1:8" ht="29.25" customHeight="1" x14ac:dyDescent="0.25">
      <c r="A91" s="74">
        <v>37</v>
      </c>
      <c r="B91" s="169" t="s">
        <v>9</v>
      </c>
      <c r="C91" s="169"/>
      <c r="D91" s="122">
        <f>SUM(D92)</f>
        <v>4554</v>
      </c>
      <c r="E91" s="19">
        <f t="shared" ref="E91:F92" si="12">SUM(E92)</f>
        <v>10000</v>
      </c>
      <c r="F91" s="19">
        <f t="shared" si="12"/>
        <v>10000</v>
      </c>
      <c r="G91" s="20"/>
      <c r="H91" s="20"/>
    </row>
    <row r="92" spans="1:8" ht="31.5" customHeight="1" x14ac:dyDescent="0.25">
      <c r="A92" s="75">
        <v>372</v>
      </c>
      <c r="B92" s="170" t="s">
        <v>10</v>
      </c>
      <c r="C92" s="170"/>
      <c r="D92" s="121">
        <f>SUM(D93)</f>
        <v>4554</v>
      </c>
      <c r="E92" s="52">
        <f t="shared" si="12"/>
        <v>10000</v>
      </c>
      <c r="F92" s="52">
        <f t="shared" si="12"/>
        <v>10000</v>
      </c>
      <c r="G92" s="22"/>
      <c r="H92" s="22"/>
    </row>
    <row r="93" spans="1:8" ht="15.75" customHeight="1" x14ac:dyDescent="0.25">
      <c r="A93" s="76">
        <v>3722</v>
      </c>
      <c r="B93" s="157" t="s">
        <v>39</v>
      </c>
      <c r="C93" s="157"/>
      <c r="D93" s="120">
        <v>4554</v>
      </c>
      <c r="E93" s="24">
        <v>10000</v>
      </c>
      <c r="F93" s="24">
        <v>10000</v>
      </c>
      <c r="G93" s="25"/>
      <c r="H93" s="25"/>
    </row>
    <row r="94" spans="1:8" x14ac:dyDescent="0.25">
      <c r="A94" s="74">
        <v>38</v>
      </c>
      <c r="B94" s="169" t="s">
        <v>27</v>
      </c>
      <c r="C94" s="169"/>
      <c r="D94" s="122">
        <f>SUM(D95)</f>
        <v>0</v>
      </c>
      <c r="E94" s="19">
        <f t="shared" ref="E94:F95" si="13">SUM(E95)</f>
        <v>1000</v>
      </c>
      <c r="F94" s="19">
        <f t="shared" si="13"/>
        <v>1000</v>
      </c>
      <c r="G94" s="20"/>
      <c r="H94" s="20"/>
    </row>
    <row r="95" spans="1:8" x14ac:dyDescent="0.25">
      <c r="A95" s="75">
        <v>381</v>
      </c>
      <c r="B95" s="170" t="s">
        <v>28</v>
      </c>
      <c r="C95" s="170"/>
      <c r="D95" s="121">
        <f>SUM(D96)</f>
        <v>0</v>
      </c>
      <c r="E95" s="52">
        <f t="shared" si="13"/>
        <v>1000</v>
      </c>
      <c r="F95" s="52">
        <f t="shared" si="13"/>
        <v>1000</v>
      </c>
      <c r="G95" s="22"/>
      <c r="H95" s="22"/>
    </row>
    <row r="96" spans="1:8" ht="28.5" customHeight="1" x14ac:dyDescent="0.25">
      <c r="A96" s="76">
        <v>3811</v>
      </c>
      <c r="B96" s="157" t="s">
        <v>40</v>
      </c>
      <c r="C96" s="157"/>
      <c r="D96" s="120">
        <v>0</v>
      </c>
      <c r="E96" s="24">
        <v>1000</v>
      </c>
      <c r="F96" s="24">
        <v>1000</v>
      </c>
      <c r="G96" s="25"/>
      <c r="H96" s="25"/>
    </row>
    <row r="97" spans="1:9" x14ac:dyDescent="0.25">
      <c r="A97" s="76"/>
      <c r="B97" s="167" t="s">
        <v>12</v>
      </c>
      <c r="C97" s="167"/>
      <c r="D97" s="79"/>
      <c r="E97" s="25"/>
      <c r="F97" s="25"/>
      <c r="G97" s="25"/>
      <c r="H97" s="25"/>
    </row>
    <row r="98" spans="1:9" ht="12" customHeight="1" x14ac:dyDescent="0.25">
      <c r="A98" s="76"/>
      <c r="B98" s="168"/>
      <c r="C98" s="168"/>
      <c r="D98" s="117"/>
      <c r="E98" s="77"/>
      <c r="F98" s="77"/>
      <c r="G98" s="25"/>
      <c r="H98" s="25"/>
    </row>
    <row r="99" spans="1:9" ht="30" customHeight="1" x14ac:dyDescent="0.25">
      <c r="A99" s="50"/>
      <c r="B99" s="164" t="s">
        <v>41</v>
      </c>
      <c r="C99" s="164"/>
      <c r="D99" s="124">
        <f>SUM(D100)</f>
        <v>46963</v>
      </c>
      <c r="E99" s="51">
        <f>SUM(E100)</f>
        <v>107000</v>
      </c>
      <c r="F99" s="51">
        <f>SUM(F100)</f>
        <v>110000</v>
      </c>
      <c r="G99" s="41">
        <v>110000</v>
      </c>
      <c r="H99" s="41">
        <v>110000</v>
      </c>
      <c r="I99" t="s">
        <v>42</v>
      </c>
    </row>
    <row r="100" spans="1:9" ht="30" customHeight="1" x14ac:dyDescent="0.25">
      <c r="A100" s="18">
        <v>37</v>
      </c>
      <c r="B100" s="169" t="s">
        <v>9</v>
      </c>
      <c r="C100" s="169"/>
      <c r="D100" s="122">
        <f>SUM(D101)</f>
        <v>46963</v>
      </c>
      <c r="E100" s="19">
        <f t="shared" ref="E100:F101" si="14">SUM(E101)</f>
        <v>107000</v>
      </c>
      <c r="F100" s="19">
        <f t="shared" si="14"/>
        <v>110000</v>
      </c>
      <c r="G100" s="20"/>
      <c r="H100" s="20"/>
    </row>
    <row r="101" spans="1:9" ht="27" customHeight="1" x14ac:dyDescent="0.25">
      <c r="A101" s="21">
        <v>372</v>
      </c>
      <c r="B101" s="170" t="s">
        <v>10</v>
      </c>
      <c r="C101" s="170"/>
      <c r="D101" s="121">
        <f>SUM(D102)</f>
        <v>46963</v>
      </c>
      <c r="E101" s="52">
        <f t="shared" si="14"/>
        <v>107000</v>
      </c>
      <c r="F101" s="52">
        <f t="shared" si="14"/>
        <v>110000</v>
      </c>
      <c r="G101" s="22"/>
      <c r="H101" s="22"/>
    </row>
    <row r="102" spans="1:9" ht="18" customHeight="1" x14ac:dyDescent="0.25">
      <c r="A102" s="23">
        <v>3721</v>
      </c>
      <c r="B102" s="157" t="s">
        <v>43</v>
      </c>
      <c r="C102" s="157"/>
      <c r="D102" s="120">
        <v>46963</v>
      </c>
      <c r="E102" s="78">
        <v>107000</v>
      </c>
      <c r="F102" s="78">
        <v>110000</v>
      </c>
      <c r="G102" s="25"/>
      <c r="H102" s="25"/>
    </row>
    <row r="103" spans="1:9" x14ac:dyDescent="0.25">
      <c r="A103" s="23"/>
      <c r="B103" s="79" t="s">
        <v>12</v>
      </c>
      <c r="C103" s="79"/>
      <c r="D103" s="80"/>
      <c r="E103" s="80"/>
      <c r="F103" s="80"/>
      <c r="G103" s="79"/>
      <c r="H103" s="79"/>
    </row>
    <row r="104" spans="1:9" ht="12" customHeight="1" x14ac:dyDescent="0.25">
      <c r="A104" s="23"/>
      <c r="B104" s="161"/>
      <c r="C104" s="161"/>
      <c r="D104" s="80"/>
      <c r="E104" s="80"/>
      <c r="F104" s="80"/>
      <c r="G104" s="79"/>
      <c r="H104" s="79"/>
    </row>
    <row r="105" spans="1:9" ht="20.25" customHeight="1" x14ac:dyDescent="0.25">
      <c r="A105" s="39"/>
      <c r="B105" s="162" t="s">
        <v>44</v>
      </c>
      <c r="C105" s="162"/>
      <c r="D105" s="51">
        <f>SUM(D106)</f>
        <v>72511</v>
      </c>
      <c r="E105" s="40">
        <f>SUM(E106)</f>
        <v>150000</v>
      </c>
      <c r="F105" s="40">
        <f>SUM(F106)</f>
        <v>150000</v>
      </c>
      <c r="G105" s="40">
        <v>150000</v>
      </c>
      <c r="H105" s="40">
        <v>150000</v>
      </c>
    </row>
    <row r="106" spans="1:9" x14ac:dyDescent="0.25">
      <c r="A106" s="18">
        <v>51</v>
      </c>
      <c r="B106" s="165" t="s">
        <v>45</v>
      </c>
      <c r="C106" s="165"/>
      <c r="D106" s="19">
        <f>SUM(D107)</f>
        <v>72511</v>
      </c>
      <c r="E106" s="42">
        <f t="shared" ref="E106:F107" si="15">SUM(E107)</f>
        <v>150000</v>
      </c>
      <c r="F106" s="42">
        <f t="shared" si="15"/>
        <v>150000</v>
      </c>
      <c r="G106" s="71"/>
      <c r="H106" s="71"/>
    </row>
    <row r="107" spans="1:9" x14ac:dyDescent="0.25">
      <c r="A107" s="21">
        <v>512</v>
      </c>
      <c r="B107" s="156" t="s">
        <v>46</v>
      </c>
      <c r="C107" s="156"/>
      <c r="D107" s="52">
        <f>SUM(D108)</f>
        <v>72511</v>
      </c>
      <c r="E107" s="43">
        <f t="shared" si="15"/>
        <v>150000</v>
      </c>
      <c r="F107" s="43">
        <f t="shared" si="15"/>
        <v>150000</v>
      </c>
      <c r="G107" s="44"/>
      <c r="H107" s="44"/>
    </row>
    <row r="108" spans="1:9" x14ac:dyDescent="0.25">
      <c r="A108" s="23">
        <v>5121</v>
      </c>
      <c r="B108" s="166" t="s">
        <v>47</v>
      </c>
      <c r="C108" s="166"/>
      <c r="D108" s="24">
        <v>72511</v>
      </c>
      <c r="E108" s="37">
        <v>150000</v>
      </c>
      <c r="F108" s="37">
        <v>150000</v>
      </c>
      <c r="G108" s="45"/>
      <c r="H108" s="45"/>
    </row>
    <row r="109" spans="1:9" x14ac:dyDescent="0.25">
      <c r="A109" s="23"/>
      <c r="B109" s="167" t="s">
        <v>12</v>
      </c>
      <c r="C109" s="167"/>
      <c r="D109" s="80"/>
      <c r="E109" s="46"/>
      <c r="F109" s="46"/>
      <c r="G109" s="45"/>
      <c r="H109" s="45"/>
    </row>
    <row r="110" spans="1:9" ht="12" customHeight="1" x14ac:dyDescent="0.25">
      <c r="A110" s="23"/>
      <c r="B110" s="161"/>
      <c r="C110" s="161"/>
      <c r="D110" s="80"/>
      <c r="E110" s="46"/>
      <c r="F110" s="46"/>
      <c r="G110" s="45"/>
      <c r="H110" s="45"/>
    </row>
    <row r="111" spans="1:9" ht="21.75" customHeight="1" x14ac:dyDescent="0.25">
      <c r="A111" s="39"/>
      <c r="B111" s="162" t="s">
        <v>48</v>
      </c>
      <c r="C111" s="162"/>
      <c r="D111" s="51">
        <f>SUM(D112)</f>
        <v>8400</v>
      </c>
      <c r="E111" s="51">
        <f>SUM(E112)</f>
        <v>17000</v>
      </c>
      <c r="F111" s="51">
        <f>SUM(F112)</f>
        <v>12000</v>
      </c>
      <c r="G111" s="41">
        <v>17000</v>
      </c>
      <c r="H111" s="41">
        <v>17000</v>
      </c>
    </row>
    <row r="112" spans="1:9" x14ac:dyDescent="0.25">
      <c r="A112" s="18">
        <v>38</v>
      </c>
      <c r="B112" s="81" t="s">
        <v>27</v>
      </c>
      <c r="C112" s="81"/>
      <c r="D112" s="19">
        <f t="shared" ref="D112:F113" si="16">SUM(D113)</f>
        <v>8400</v>
      </c>
      <c r="E112" s="19">
        <f t="shared" si="16"/>
        <v>17000</v>
      </c>
      <c r="F112" s="19">
        <f t="shared" si="16"/>
        <v>12000</v>
      </c>
      <c r="G112" s="20"/>
      <c r="H112" s="20"/>
    </row>
    <row r="113" spans="1:9" x14ac:dyDescent="0.25">
      <c r="A113" s="21">
        <v>381</v>
      </c>
      <c r="B113" s="156" t="s">
        <v>28</v>
      </c>
      <c r="C113" s="156"/>
      <c r="D113" s="52">
        <f t="shared" si="16"/>
        <v>8400</v>
      </c>
      <c r="E113" s="52">
        <f t="shared" si="16"/>
        <v>17000</v>
      </c>
      <c r="F113" s="52">
        <f t="shared" si="16"/>
        <v>12000</v>
      </c>
      <c r="G113" s="22"/>
      <c r="H113" s="22"/>
    </row>
    <row r="114" spans="1:9" ht="18.75" customHeight="1" x14ac:dyDescent="0.25">
      <c r="A114" s="23">
        <v>3811</v>
      </c>
      <c r="B114" s="157" t="s">
        <v>49</v>
      </c>
      <c r="C114" s="157"/>
      <c r="D114" s="120">
        <v>8400</v>
      </c>
      <c r="E114" s="24">
        <v>17000</v>
      </c>
      <c r="F114" s="24">
        <v>12000</v>
      </c>
      <c r="G114" s="25"/>
      <c r="H114" s="25"/>
    </row>
    <row r="115" spans="1:9" x14ac:dyDescent="0.25">
      <c r="A115" s="54"/>
      <c r="B115" s="54" t="s">
        <v>12</v>
      </c>
      <c r="C115" s="82"/>
      <c r="D115" s="88"/>
      <c r="E115" s="55"/>
      <c r="F115" s="55"/>
      <c r="G115" s="54"/>
      <c r="H115" s="54"/>
    </row>
    <row r="116" spans="1:9" ht="12" customHeight="1" x14ac:dyDescent="0.25">
      <c r="A116" s="54"/>
      <c r="B116" s="163"/>
      <c r="C116" s="163"/>
      <c r="D116" s="55"/>
      <c r="E116" s="55"/>
      <c r="F116" s="55"/>
      <c r="G116" s="54"/>
      <c r="H116" s="54"/>
    </row>
    <row r="117" spans="1:9" ht="30" customHeight="1" x14ac:dyDescent="0.25">
      <c r="A117" s="39"/>
      <c r="B117" s="164" t="s">
        <v>50</v>
      </c>
      <c r="C117" s="164"/>
      <c r="D117" s="51">
        <f>SUM(D118,D121)</f>
        <v>0</v>
      </c>
      <c r="E117" s="51">
        <f>SUM(E118,E121)</f>
        <v>1400</v>
      </c>
      <c r="F117" s="51">
        <f>SUM(F118,F121)</f>
        <v>1400</v>
      </c>
      <c r="G117" s="41">
        <v>1400</v>
      </c>
      <c r="H117" s="41">
        <v>1400</v>
      </c>
    </row>
    <row r="118" spans="1:9" x14ac:dyDescent="0.25">
      <c r="A118" s="18">
        <v>38</v>
      </c>
      <c r="B118" s="81" t="s">
        <v>27</v>
      </c>
      <c r="C118" s="81"/>
      <c r="D118" s="19">
        <f t="shared" ref="D118:F119" si="17">SUM(D119)</f>
        <v>0</v>
      </c>
      <c r="E118" s="19">
        <f t="shared" si="17"/>
        <v>700</v>
      </c>
      <c r="F118" s="19">
        <f t="shared" si="17"/>
        <v>700</v>
      </c>
      <c r="G118" s="20"/>
      <c r="H118" s="20"/>
    </row>
    <row r="119" spans="1:9" x14ac:dyDescent="0.25">
      <c r="A119" s="21">
        <v>381</v>
      </c>
      <c r="B119" s="156" t="s">
        <v>28</v>
      </c>
      <c r="C119" s="156"/>
      <c r="D119" s="52">
        <f t="shared" si="17"/>
        <v>0</v>
      </c>
      <c r="E119" s="52">
        <f t="shared" si="17"/>
        <v>700</v>
      </c>
      <c r="F119" s="52">
        <f t="shared" si="17"/>
        <v>700</v>
      </c>
      <c r="G119" s="22"/>
      <c r="H119" s="22"/>
    </row>
    <row r="120" spans="1:9" ht="20.25" customHeight="1" x14ac:dyDescent="0.25">
      <c r="A120" s="23">
        <v>3811</v>
      </c>
      <c r="B120" s="157" t="s">
        <v>34</v>
      </c>
      <c r="C120" s="157"/>
      <c r="D120" s="24">
        <v>0</v>
      </c>
      <c r="E120" s="24">
        <v>700</v>
      </c>
      <c r="F120" s="24">
        <v>700</v>
      </c>
      <c r="G120" s="25"/>
      <c r="H120" s="25"/>
    </row>
    <row r="121" spans="1:9" x14ac:dyDescent="0.25">
      <c r="A121" s="58">
        <v>32</v>
      </c>
      <c r="B121" s="158" t="s">
        <v>51</v>
      </c>
      <c r="C121" s="158"/>
      <c r="D121" s="59">
        <f>SUM(D122)</f>
        <v>0</v>
      </c>
      <c r="E121" s="59">
        <f>SUM(E122)</f>
        <v>700</v>
      </c>
      <c r="F121" s="59">
        <f t="shared" ref="F121:F122" si="18">SUM(F122)</f>
        <v>700</v>
      </c>
      <c r="G121" s="60"/>
      <c r="H121" s="60"/>
    </row>
    <row r="122" spans="1:9" x14ac:dyDescent="0.25">
      <c r="A122" s="61">
        <v>329</v>
      </c>
      <c r="B122" s="159" t="s">
        <v>52</v>
      </c>
      <c r="C122" s="159"/>
      <c r="D122" s="63">
        <f>SUM(D123)</f>
        <v>0</v>
      </c>
      <c r="E122" s="63">
        <f>SUM(E123)</f>
        <v>700</v>
      </c>
      <c r="F122" s="63">
        <f t="shared" si="18"/>
        <v>700</v>
      </c>
      <c r="G122" s="83"/>
      <c r="H122" s="83"/>
    </row>
    <row r="123" spans="1:9" x14ac:dyDescent="0.25">
      <c r="A123" s="64">
        <v>3299</v>
      </c>
      <c r="B123" s="160" t="s">
        <v>53</v>
      </c>
      <c r="C123" s="160"/>
      <c r="D123" s="84">
        <v>0</v>
      </c>
      <c r="E123" s="84">
        <v>700</v>
      </c>
      <c r="F123" s="84">
        <v>700</v>
      </c>
      <c r="G123" s="85"/>
      <c r="H123" s="85"/>
      <c r="I123" s="86"/>
    </row>
    <row r="124" spans="1:9" x14ac:dyDescent="0.25">
      <c r="A124" s="54"/>
      <c r="B124" s="54" t="s">
        <v>12</v>
      </c>
      <c r="C124" s="82"/>
      <c r="D124" s="88"/>
      <c r="E124" s="55"/>
      <c r="F124" s="55"/>
      <c r="G124" s="54"/>
      <c r="H124" s="54"/>
    </row>
    <row r="125" spans="1:9" x14ac:dyDescent="0.25">
      <c r="A125" s="54"/>
      <c r="B125" s="87"/>
      <c r="C125" s="88"/>
      <c r="D125" s="88"/>
      <c r="E125" s="55"/>
      <c r="F125" s="55"/>
      <c r="G125" s="54"/>
      <c r="H125" s="54"/>
    </row>
    <row r="126" spans="1:9" ht="21" customHeight="1" x14ac:dyDescent="0.25">
      <c r="A126" s="89"/>
      <c r="B126" s="149" t="s">
        <v>54</v>
      </c>
      <c r="C126" s="150"/>
      <c r="D126" s="90">
        <f>SUM(D127,D134)</f>
        <v>147726</v>
      </c>
      <c r="E126" s="90">
        <f>SUM(E127,E134)</f>
        <v>594000</v>
      </c>
      <c r="F126" s="90">
        <f>SUM(F134,F127)</f>
        <v>594000</v>
      </c>
      <c r="G126" s="90">
        <v>297000</v>
      </c>
      <c r="H126" s="90">
        <v>0</v>
      </c>
    </row>
    <row r="127" spans="1:9" ht="18.75" customHeight="1" x14ac:dyDescent="0.25">
      <c r="A127" s="58">
        <v>32</v>
      </c>
      <c r="B127" s="152" t="s">
        <v>51</v>
      </c>
      <c r="C127" s="153"/>
      <c r="D127" s="91">
        <f>SUM(D128,D130,D132)</f>
        <v>12159</v>
      </c>
      <c r="E127" s="91">
        <f>SUM(E128,E130,E132)</f>
        <v>74000</v>
      </c>
      <c r="F127" s="91">
        <f>SUM(F128,F130,F132)</f>
        <v>74000</v>
      </c>
      <c r="G127" s="91"/>
      <c r="H127" s="91"/>
    </row>
    <row r="128" spans="1:9" ht="22.5" customHeight="1" x14ac:dyDescent="0.25">
      <c r="A128" s="92">
        <v>322</v>
      </c>
      <c r="B128" s="138" t="s">
        <v>55</v>
      </c>
      <c r="C128" s="139"/>
      <c r="D128" s="93">
        <f>SUM(D129)</f>
        <v>8303</v>
      </c>
      <c r="E128" s="93">
        <f>SUM(E129)</f>
        <v>54000</v>
      </c>
      <c r="F128" s="93">
        <f>SUM(F129)</f>
        <v>54000</v>
      </c>
      <c r="G128" s="93"/>
      <c r="H128" s="93"/>
    </row>
    <row r="129" spans="1:8" ht="18" customHeight="1" x14ac:dyDescent="0.25">
      <c r="A129" s="94">
        <v>3221</v>
      </c>
      <c r="B129" s="154" t="s">
        <v>56</v>
      </c>
      <c r="C129" s="155"/>
      <c r="D129" s="126">
        <v>8303</v>
      </c>
      <c r="E129" s="95">
        <v>54000</v>
      </c>
      <c r="F129" s="95">
        <v>54000</v>
      </c>
      <c r="G129" s="95"/>
      <c r="H129" s="95"/>
    </row>
    <row r="130" spans="1:8" ht="22.5" customHeight="1" x14ac:dyDescent="0.25">
      <c r="A130" s="92">
        <v>323</v>
      </c>
      <c r="B130" s="138" t="s">
        <v>57</v>
      </c>
      <c r="C130" s="139"/>
      <c r="D130" s="93">
        <f t="shared" ref="D130:F130" si="19">SUM(D131)</f>
        <v>3856</v>
      </c>
      <c r="E130" s="93">
        <f t="shared" si="19"/>
        <v>15000</v>
      </c>
      <c r="F130" s="93">
        <f t="shared" si="19"/>
        <v>15000</v>
      </c>
      <c r="G130" s="93"/>
      <c r="H130" s="93"/>
    </row>
    <row r="131" spans="1:8" ht="15.75" customHeight="1" x14ac:dyDescent="0.25">
      <c r="A131" s="64">
        <v>3233</v>
      </c>
      <c r="B131" s="140" t="s">
        <v>58</v>
      </c>
      <c r="C131" s="141"/>
      <c r="D131" s="125">
        <v>3856</v>
      </c>
      <c r="E131" s="85">
        <v>15000</v>
      </c>
      <c r="F131" s="85">
        <v>15000</v>
      </c>
      <c r="G131" s="85"/>
      <c r="H131" s="85"/>
    </row>
    <row r="132" spans="1:8" ht="15.75" customHeight="1" x14ac:dyDescent="0.25">
      <c r="A132" s="92">
        <v>329</v>
      </c>
      <c r="B132" s="138" t="s">
        <v>59</v>
      </c>
      <c r="C132" s="139"/>
      <c r="D132" s="96">
        <f>SUM(D133)</f>
        <v>0</v>
      </c>
      <c r="E132" s="96">
        <f>SUM(E133)</f>
        <v>5000</v>
      </c>
      <c r="F132" s="96">
        <f>SUM(F133)</f>
        <v>5000</v>
      </c>
      <c r="G132" s="96"/>
      <c r="H132" s="96"/>
    </row>
    <row r="133" spans="1:8" ht="15.75" customHeight="1" x14ac:dyDescent="0.25">
      <c r="A133" s="64">
        <v>3299</v>
      </c>
      <c r="B133" s="140" t="s">
        <v>52</v>
      </c>
      <c r="C133" s="141"/>
      <c r="D133" s="125">
        <v>0</v>
      </c>
      <c r="E133" s="85">
        <v>5000</v>
      </c>
      <c r="F133" s="85">
        <v>5000</v>
      </c>
      <c r="G133" s="85"/>
      <c r="H133" s="85"/>
    </row>
    <row r="134" spans="1:8" ht="15.75" customHeight="1" x14ac:dyDescent="0.25">
      <c r="A134" s="97">
        <v>38</v>
      </c>
      <c r="B134" s="136" t="s">
        <v>27</v>
      </c>
      <c r="C134" s="137"/>
      <c r="D134" s="98">
        <f>SUM(D135)</f>
        <v>135567</v>
      </c>
      <c r="E134" s="98">
        <f>SUM(E135)</f>
        <v>520000</v>
      </c>
      <c r="F134" s="98">
        <f t="shared" ref="D134:F135" si="20">SUM(F135)</f>
        <v>520000</v>
      </c>
      <c r="G134" s="98"/>
      <c r="H134" s="98"/>
    </row>
    <row r="135" spans="1:8" ht="15.75" customHeight="1" x14ac:dyDescent="0.25">
      <c r="A135" s="92">
        <v>381</v>
      </c>
      <c r="B135" s="138" t="s">
        <v>28</v>
      </c>
      <c r="C135" s="139"/>
      <c r="D135" s="96">
        <f t="shared" si="20"/>
        <v>135567</v>
      </c>
      <c r="E135" s="96">
        <f t="shared" si="20"/>
        <v>520000</v>
      </c>
      <c r="F135" s="96">
        <f t="shared" si="20"/>
        <v>520000</v>
      </c>
      <c r="G135" s="96"/>
      <c r="H135" s="96"/>
    </row>
    <row r="136" spans="1:8" ht="15.75" customHeight="1" x14ac:dyDescent="0.25">
      <c r="A136" s="64">
        <v>3811</v>
      </c>
      <c r="B136" s="140" t="s">
        <v>60</v>
      </c>
      <c r="C136" s="141"/>
      <c r="D136" s="125">
        <v>135567</v>
      </c>
      <c r="E136" s="85">
        <v>520000</v>
      </c>
      <c r="F136" s="85">
        <v>520000</v>
      </c>
      <c r="G136" s="85"/>
      <c r="H136" s="85"/>
    </row>
    <row r="137" spans="1:8" ht="18" customHeight="1" x14ac:dyDescent="0.25">
      <c r="A137" s="64"/>
      <c r="B137" s="147" t="s">
        <v>61</v>
      </c>
      <c r="C137" s="148"/>
      <c r="D137" s="119"/>
      <c r="E137" s="85"/>
      <c r="F137" s="85"/>
      <c r="G137" s="85"/>
      <c r="H137" s="85"/>
    </row>
    <row r="138" spans="1:8" ht="31.5" customHeight="1" x14ac:dyDescent="0.25">
      <c r="A138" s="89"/>
      <c r="B138" s="149" t="s">
        <v>62</v>
      </c>
      <c r="C138" s="150"/>
      <c r="D138" s="90">
        <f>SUM(D139)</f>
        <v>0</v>
      </c>
      <c r="E138" s="90">
        <f>SUM(E139)</f>
        <v>40000</v>
      </c>
      <c r="F138" s="90">
        <f>SUM(F139)</f>
        <v>10000</v>
      </c>
      <c r="G138" s="90">
        <v>10000</v>
      </c>
      <c r="H138" s="90">
        <v>10000</v>
      </c>
    </row>
    <row r="139" spans="1:8" ht="15.75" customHeight="1" x14ac:dyDescent="0.25">
      <c r="A139" s="97">
        <v>38</v>
      </c>
      <c r="B139" s="136" t="s">
        <v>27</v>
      </c>
      <c r="C139" s="137"/>
      <c r="D139" s="98">
        <f t="shared" ref="D139:F140" si="21">SUM(D140)</f>
        <v>0</v>
      </c>
      <c r="E139" s="98">
        <f t="shared" si="21"/>
        <v>40000</v>
      </c>
      <c r="F139" s="98">
        <f t="shared" si="21"/>
        <v>10000</v>
      </c>
      <c r="G139" s="98"/>
      <c r="H139" s="98"/>
    </row>
    <row r="140" spans="1:8" ht="15.75" customHeight="1" x14ac:dyDescent="0.25">
      <c r="A140" s="92">
        <v>381</v>
      </c>
      <c r="B140" s="138" t="s">
        <v>28</v>
      </c>
      <c r="C140" s="139"/>
      <c r="D140" s="96">
        <f t="shared" si="21"/>
        <v>0</v>
      </c>
      <c r="E140" s="96">
        <f t="shared" si="21"/>
        <v>40000</v>
      </c>
      <c r="F140" s="96">
        <f t="shared" si="21"/>
        <v>10000</v>
      </c>
      <c r="G140" s="96"/>
      <c r="H140" s="96"/>
    </row>
    <row r="141" spans="1:8" ht="15.75" customHeight="1" x14ac:dyDescent="0.25">
      <c r="A141" s="64">
        <v>3811</v>
      </c>
      <c r="B141" s="140" t="s">
        <v>60</v>
      </c>
      <c r="C141" s="141"/>
      <c r="D141" s="118">
        <v>0</v>
      </c>
      <c r="E141" s="85">
        <v>40000</v>
      </c>
      <c r="F141" s="85">
        <v>10000</v>
      </c>
      <c r="G141" s="85"/>
      <c r="H141" s="85"/>
    </row>
    <row r="142" spans="1:8" ht="15.75" customHeight="1" x14ac:dyDescent="0.25">
      <c r="A142" s="64"/>
      <c r="B142" s="127"/>
      <c r="C142" s="128"/>
      <c r="D142" s="118"/>
      <c r="E142" s="85"/>
      <c r="F142" s="85"/>
      <c r="G142" s="85"/>
      <c r="H142" s="85"/>
    </row>
    <row r="143" spans="1:8" ht="31.5" customHeight="1" x14ac:dyDescent="0.25">
      <c r="A143" s="89"/>
      <c r="B143" s="149" t="s">
        <v>93</v>
      </c>
      <c r="C143" s="150"/>
      <c r="D143" s="90">
        <f>SUM(D144)</f>
        <v>0</v>
      </c>
      <c r="E143" s="90">
        <f>SUM(E144)</f>
        <v>0</v>
      </c>
      <c r="F143" s="90">
        <f>SUM(F144)</f>
        <v>10000</v>
      </c>
      <c r="G143" s="90">
        <v>10000</v>
      </c>
      <c r="H143" s="90">
        <v>10000</v>
      </c>
    </row>
    <row r="144" spans="1:8" ht="32.25" customHeight="1" x14ac:dyDescent="0.25">
      <c r="A144" s="97">
        <v>37</v>
      </c>
      <c r="B144" s="136" t="s">
        <v>9</v>
      </c>
      <c r="C144" s="137"/>
      <c r="D144" s="98">
        <f t="shared" ref="D144:F145" si="22">SUM(D145)</f>
        <v>0</v>
      </c>
      <c r="E144" s="98">
        <f t="shared" si="22"/>
        <v>0</v>
      </c>
      <c r="F144" s="98">
        <f t="shared" si="22"/>
        <v>10000</v>
      </c>
      <c r="G144" s="98"/>
      <c r="H144" s="98"/>
    </row>
    <row r="145" spans="1:29" ht="15.75" customHeight="1" x14ac:dyDescent="0.25">
      <c r="A145" s="92">
        <v>372</v>
      </c>
      <c r="B145" s="138" t="s">
        <v>10</v>
      </c>
      <c r="C145" s="139"/>
      <c r="D145" s="96">
        <f t="shared" si="22"/>
        <v>0</v>
      </c>
      <c r="E145" s="96">
        <f t="shared" si="22"/>
        <v>0</v>
      </c>
      <c r="F145" s="96">
        <f t="shared" si="22"/>
        <v>10000</v>
      </c>
      <c r="G145" s="96"/>
      <c r="H145" s="96"/>
    </row>
    <row r="146" spans="1:29" ht="15.75" customHeight="1" x14ac:dyDescent="0.25">
      <c r="A146" s="64">
        <v>3721</v>
      </c>
      <c r="B146" s="140" t="s">
        <v>43</v>
      </c>
      <c r="C146" s="141"/>
      <c r="D146" s="118">
        <v>0</v>
      </c>
      <c r="E146" s="85">
        <v>0</v>
      </c>
      <c r="F146" s="85">
        <v>10000</v>
      </c>
      <c r="G146" s="85"/>
      <c r="H146" s="85"/>
    </row>
    <row r="147" spans="1:29" ht="15.75" customHeight="1" x14ac:dyDescent="0.25">
      <c r="A147" s="64"/>
      <c r="B147" s="147" t="s">
        <v>97</v>
      </c>
      <c r="C147" s="151"/>
      <c r="D147" s="118"/>
      <c r="E147" s="84"/>
      <c r="F147" s="84"/>
      <c r="G147" s="85"/>
      <c r="H147" s="85"/>
    </row>
    <row r="148" spans="1:29" ht="12" customHeight="1" x14ac:dyDescent="0.25">
      <c r="A148" s="54"/>
      <c r="B148" s="142"/>
      <c r="C148" s="143"/>
      <c r="D148" s="55"/>
      <c r="E148" s="55"/>
      <c r="F148" s="55"/>
      <c r="G148" s="54"/>
      <c r="H148" s="54"/>
    </row>
    <row r="149" spans="1:29" ht="20.25" customHeight="1" x14ac:dyDescent="0.25">
      <c r="A149" s="99"/>
      <c r="B149" s="144" t="s">
        <v>63</v>
      </c>
      <c r="C149" s="145"/>
      <c r="D149" s="100">
        <f>SUM(D138,D126,D117,D111,D105,D99,D90,D84,D78,D72,D64,D58,D19)</f>
        <v>469158</v>
      </c>
      <c r="E149" s="100">
        <f>SUM(E138,E126,E117,E111,E105,E99,E90,E84,E78,E72,E64,E58,E19)</f>
        <v>1268700</v>
      </c>
      <c r="F149" s="100">
        <f>SUM(F138,F126,F117,F111,F105,F99,F90,F84,F78,F72,F64,F58,F19)</f>
        <v>1239540</v>
      </c>
      <c r="G149" s="100">
        <f>SUM(G138,G126,G117,G111,G105,G99,G90,G84,G78,G72,G64,G58,G19)</f>
        <v>964700</v>
      </c>
      <c r="H149" s="100">
        <f>SUM(H138,H126,H117,H111,H105,H99,H90,H84,H78,H72,H64,H58,H19)</f>
        <v>667700</v>
      </c>
      <c r="I149" s="36"/>
      <c r="J149" s="36"/>
      <c r="K149" s="36"/>
    </row>
    <row r="150" spans="1:29" ht="26.25" customHeight="1" x14ac:dyDescent="0.25">
      <c r="A150" s="146" t="s">
        <v>68</v>
      </c>
      <c r="B150" s="146"/>
      <c r="C150" s="146"/>
      <c r="D150" s="146"/>
      <c r="E150" s="146"/>
      <c r="F150" s="146"/>
      <c r="G150" s="146"/>
      <c r="H150"/>
    </row>
    <row r="151" spans="1:29" ht="44.25" customHeight="1" x14ac:dyDescent="0.25">
      <c r="A151" s="131" t="s">
        <v>65</v>
      </c>
      <c r="B151" s="131"/>
      <c r="C151" s="131"/>
      <c r="D151" s="131"/>
      <c r="E151" s="131"/>
      <c r="F151" s="132"/>
      <c r="G151" s="132"/>
      <c r="H151" s="132"/>
    </row>
    <row r="152" spans="1:29" ht="15" customHeight="1" x14ac:dyDescent="0.25">
      <c r="A152" s="133" t="s">
        <v>79</v>
      </c>
      <c r="B152" s="133"/>
      <c r="C152" s="133"/>
      <c r="D152" s="133"/>
      <c r="E152" s="133"/>
      <c r="F152" s="133"/>
      <c r="G152" s="133"/>
      <c r="H152"/>
    </row>
    <row r="153" spans="1:29" ht="33" customHeight="1" x14ac:dyDescent="0.25">
      <c r="A153" s="134" t="s">
        <v>67</v>
      </c>
      <c r="B153" s="134"/>
      <c r="C153" s="134"/>
      <c r="D153" s="134"/>
      <c r="E153" s="134"/>
      <c r="F153" s="135"/>
      <c r="G153" s="135"/>
      <c r="H153" s="132"/>
    </row>
    <row r="154" spans="1:29" ht="20.25" customHeight="1" x14ac:dyDescent="0.25">
      <c r="A154" s="133" t="s">
        <v>90</v>
      </c>
      <c r="B154" s="133"/>
      <c r="C154" s="133"/>
      <c r="D154" s="133"/>
      <c r="E154" s="133"/>
      <c r="F154" s="135"/>
      <c r="G154" s="135"/>
      <c r="H154"/>
    </row>
    <row r="155" spans="1:29" ht="29.25" customHeight="1" x14ac:dyDescent="0.25">
      <c r="A155" s="134" t="s">
        <v>69</v>
      </c>
      <c r="B155" s="134"/>
      <c r="C155" s="134"/>
      <c r="D155" s="134"/>
      <c r="E155" s="134"/>
      <c r="F155" s="135"/>
      <c r="G155" s="135"/>
      <c r="H155" s="132"/>
    </row>
    <row r="156" spans="1:29" ht="15" customHeight="1" x14ac:dyDescent="0.25">
      <c r="A156" s="129" t="s">
        <v>70</v>
      </c>
      <c r="B156" s="129"/>
      <c r="C156" s="129"/>
      <c r="D156" s="129"/>
      <c r="E156" s="129"/>
      <c r="F156" s="129"/>
      <c r="G156" s="129"/>
      <c r="H156" s="101"/>
    </row>
    <row r="157" spans="1:29" x14ac:dyDescent="0.25">
      <c r="A157" s="129" t="s">
        <v>71</v>
      </c>
      <c r="B157" s="129"/>
      <c r="C157" s="129"/>
      <c r="D157" s="129"/>
      <c r="E157" s="129"/>
      <c r="F157" s="129"/>
      <c r="G157" s="129"/>
      <c r="H157" s="101"/>
    </row>
    <row r="158" spans="1:29" s="1" customFormat="1" ht="16.5" customHeight="1" x14ac:dyDescent="0.25">
      <c r="A158" s="129" t="s">
        <v>100</v>
      </c>
      <c r="B158" s="129"/>
      <c r="C158" s="129"/>
      <c r="D158" s="129"/>
      <c r="E158" s="129"/>
      <c r="F158" s="129"/>
      <c r="G158" s="129"/>
      <c r="H158" s="101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</row>
    <row r="159" spans="1:29" ht="17.25" customHeight="1" x14ac:dyDescent="0.25">
      <c r="A159" s="102"/>
      <c r="B159" s="102"/>
      <c r="C159" s="130" t="s">
        <v>72</v>
      </c>
      <c r="D159" s="130"/>
      <c r="E159" s="130"/>
      <c r="F159" s="130"/>
      <c r="G159" s="130"/>
      <c r="H159" s="103"/>
    </row>
    <row r="160" spans="1:29" x14ac:dyDescent="0.25">
      <c r="A160" s="102"/>
      <c r="B160" s="102"/>
      <c r="C160" s="130" t="s">
        <v>98</v>
      </c>
      <c r="D160" s="130"/>
      <c r="E160" s="130"/>
      <c r="F160" s="130"/>
      <c r="G160" s="130"/>
      <c r="H160" s="103"/>
    </row>
  </sheetData>
  <mergeCells count="148">
    <mergeCell ref="A1:H1"/>
    <mergeCell ref="A2:C2"/>
    <mergeCell ref="A3:G3"/>
    <mergeCell ref="A17:G17"/>
    <mergeCell ref="A6:H6"/>
    <mergeCell ref="A8:H8"/>
    <mergeCell ref="A9:H9"/>
    <mergeCell ref="A11:H11"/>
    <mergeCell ref="A13:H13"/>
    <mergeCell ref="A16:H16"/>
    <mergeCell ref="A14:H14"/>
    <mergeCell ref="A5:H5"/>
    <mergeCell ref="A15:H1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72:C72"/>
    <mergeCell ref="B73:C73"/>
    <mergeCell ref="B75:C75"/>
    <mergeCell ref="B76:C76"/>
    <mergeCell ref="B77:C77"/>
    <mergeCell ref="B78:C78"/>
    <mergeCell ref="B66:C66"/>
    <mergeCell ref="B67:C67"/>
    <mergeCell ref="B68:C68"/>
    <mergeCell ref="B69:C69"/>
    <mergeCell ref="B70:C70"/>
    <mergeCell ref="B71:C71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110:C110"/>
    <mergeCell ref="B111:C111"/>
    <mergeCell ref="B113:C113"/>
    <mergeCell ref="B114:C114"/>
    <mergeCell ref="B116:C116"/>
    <mergeCell ref="B117:C117"/>
    <mergeCell ref="B104:C104"/>
    <mergeCell ref="B105:C105"/>
    <mergeCell ref="B106:C106"/>
    <mergeCell ref="B107:C107"/>
    <mergeCell ref="B108:C108"/>
    <mergeCell ref="B109:C109"/>
    <mergeCell ref="B127:C127"/>
    <mergeCell ref="B128:C128"/>
    <mergeCell ref="B129:C129"/>
    <mergeCell ref="B130:C130"/>
    <mergeCell ref="B131:C131"/>
    <mergeCell ref="B132:C132"/>
    <mergeCell ref="B119:C119"/>
    <mergeCell ref="B120:C120"/>
    <mergeCell ref="B121:C121"/>
    <mergeCell ref="B122:C122"/>
    <mergeCell ref="B123:C123"/>
    <mergeCell ref="B126:C126"/>
    <mergeCell ref="B139:C139"/>
    <mergeCell ref="B140:C140"/>
    <mergeCell ref="B141:C141"/>
    <mergeCell ref="B148:C148"/>
    <mergeCell ref="B149:C149"/>
    <mergeCell ref="A150:G150"/>
    <mergeCell ref="B133:C133"/>
    <mergeCell ref="B134:C134"/>
    <mergeCell ref="B135:C135"/>
    <mergeCell ref="B136:C136"/>
    <mergeCell ref="B137:C137"/>
    <mergeCell ref="B138:C138"/>
    <mergeCell ref="B143:C143"/>
    <mergeCell ref="B144:C144"/>
    <mergeCell ref="B145:C145"/>
    <mergeCell ref="B146:C146"/>
    <mergeCell ref="B147:C147"/>
    <mergeCell ref="A157:G157"/>
    <mergeCell ref="A158:G158"/>
    <mergeCell ref="C159:G159"/>
    <mergeCell ref="C160:G160"/>
    <mergeCell ref="A151:H151"/>
    <mergeCell ref="A152:G152"/>
    <mergeCell ref="A153:H153"/>
    <mergeCell ref="A154:G154"/>
    <mergeCell ref="A155:H155"/>
    <mergeCell ref="A156:G156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E1D1-BDD3-4E08-B8FC-D55CCFC5B84B}">
  <dimension ref="A1:H15"/>
  <sheetViews>
    <sheetView workbookViewId="0">
      <selection activeCell="L9" sqref="L9"/>
    </sheetView>
  </sheetViews>
  <sheetFormatPr defaultRowHeight="15" x14ac:dyDescent="0.25"/>
  <sheetData>
    <row r="1" spans="1:8" ht="16.5" customHeight="1" x14ac:dyDescent="0.25">
      <c r="A1" s="200" t="s">
        <v>1</v>
      </c>
      <c r="B1" s="200"/>
      <c r="C1" s="200"/>
      <c r="D1" s="200"/>
      <c r="E1" s="200"/>
      <c r="F1" s="200"/>
      <c r="G1" s="200"/>
      <c r="H1" s="200"/>
    </row>
    <row r="2" spans="1:8" ht="32.25" customHeight="1" x14ac:dyDescent="0.25">
      <c r="A2" s="199" t="s">
        <v>80</v>
      </c>
      <c r="B2" s="199"/>
      <c r="C2" s="199"/>
      <c r="D2" s="199"/>
      <c r="E2" s="199"/>
      <c r="F2" s="199"/>
      <c r="G2" s="199"/>
      <c r="H2" s="199"/>
    </row>
    <row r="3" spans="1:8" ht="16.5" customHeight="1" x14ac:dyDescent="0.25">
      <c r="A3" s="199" t="s">
        <v>81</v>
      </c>
      <c r="B3" s="199"/>
      <c r="C3" s="199"/>
      <c r="D3" s="199"/>
      <c r="E3" s="199"/>
      <c r="F3" s="199"/>
      <c r="G3" s="199"/>
      <c r="H3" s="199"/>
    </row>
    <row r="4" spans="1:8" ht="33" customHeight="1" x14ac:dyDescent="0.25">
      <c r="A4" s="199" t="s">
        <v>82</v>
      </c>
      <c r="B4" s="199"/>
      <c r="C4" s="199"/>
      <c r="D4" s="199"/>
      <c r="E4" s="199"/>
      <c r="F4" s="199"/>
      <c r="G4" s="199"/>
      <c r="H4" s="199"/>
    </row>
    <row r="5" spans="1:8" ht="24" customHeight="1" x14ac:dyDescent="0.25">
      <c r="A5" s="199" t="s">
        <v>74</v>
      </c>
      <c r="B5" s="199"/>
      <c r="C5" s="199"/>
      <c r="D5" s="199"/>
      <c r="E5" s="199"/>
      <c r="F5" s="199"/>
      <c r="G5" s="199"/>
      <c r="H5" s="199"/>
    </row>
    <row r="6" spans="1:8" ht="21" customHeight="1" x14ac:dyDescent="0.25">
      <c r="A6" s="199" t="s">
        <v>83</v>
      </c>
      <c r="B6" s="199"/>
      <c r="C6" s="199"/>
      <c r="D6" s="199"/>
      <c r="E6" s="199"/>
      <c r="F6" s="199"/>
      <c r="G6" s="199"/>
      <c r="H6" s="199"/>
    </row>
    <row r="7" spans="1:8" ht="19.5" customHeight="1" x14ac:dyDescent="0.25">
      <c r="A7" s="199" t="s">
        <v>76</v>
      </c>
      <c r="B7" s="199"/>
      <c r="C7" s="199"/>
      <c r="D7" s="199"/>
      <c r="E7" s="199"/>
      <c r="F7" s="199"/>
      <c r="G7" s="199"/>
      <c r="H7" s="199"/>
    </row>
    <row r="8" spans="1:8" ht="18" customHeight="1" x14ac:dyDescent="0.25">
      <c r="A8" s="199" t="s">
        <v>75</v>
      </c>
      <c r="B8" s="199"/>
      <c r="C8" s="199"/>
      <c r="D8" s="199"/>
      <c r="E8" s="199"/>
      <c r="F8" s="199"/>
      <c r="G8" s="199"/>
      <c r="H8" s="199"/>
    </row>
    <row r="9" spans="1:8" ht="29.25" customHeight="1" x14ac:dyDescent="0.25">
      <c r="A9" s="199" t="s">
        <v>84</v>
      </c>
      <c r="B9" s="199"/>
      <c r="C9" s="199"/>
      <c r="D9" s="199"/>
      <c r="E9" s="199"/>
      <c r="F9" s="199"/>
      <c r="G9" s="199"/>
      <c r="H9" s="199"/>
    </row>
    <row r="10" spans="1:8" ht="29.25" customHeight="1" x14ac:dyDescent="0.25">
      <c r="A10" s="199" t="s">
        <v>85</v>
      </c>
      <c r="B10" s="199"/>
      <c r="C10" s="199"/>
      <c r="D10" s="199"/>
      <c r="E10" s="199"/>
      <c r="F10" s="199"/>
      <c r="G10" s="199"/>
      <c r="H10" s="199"/>
    </row>
    <row r="11" spans="1:8" ht="23.25" customHeight="1" x14ac:dyDescent="0.25">
      <c r="A11" s="199" t="s">
        <v>77</v>
      </c>
      <c r="B11" s="199"/>
      <c r="C11" s="199"/>
      <c r="D11" s="199"/>
      <c r="E11" s="199"/>
      <c r="F11" s="199"/>
      <c r="G11" s="199"/>
      <c r="H11" s="199"/>
    </row>
    <row r="12" spans="1:8" ht="17.25" customHeight="1" x14ac:dyDescent="0.25">
      <c r="A12" s="199" t="s">
        <v>78</v>
      </c>
      <c r="B12" s="199"/>
      <c r="C12" s="199"/>
      <c r="D12" s="199"/>
      <c r="E12" s="199"/>
      <c r="F12" s="199"/>
      <c r="G12" s="199"/>
      <c r="H12" s="199"/>
    </row>
    <row r="13" spans="1:8" ht="17.25" customHeight="1" x14ac:dyDescent="0.25">
      <c r="A13" s="6"/>
      <c r="B13" s="6"/>
      <c r="C13" s="6"/>
      <c r="D13" s="6"/>
      <c r="E13" s="6"/>
      <c r="F13" s="6"/>
      <c r="G13" s="6"/>
      <c r="H13" s="6"/>
    </row>
    <row r="14" spans="1:8" ht="17.25" customHeight="1" x14ac:dyDescent="0.25">
      <c r="A14" s="200" t="s">
        <v>64</v>
      </c>
      <c r="B14" s="200"/>
      <c r="C14" s="200"/>
      <c r="D14" s="200"/>
      <c r="E14" s="200"/>
      <c r="F14" s="200"/>
      <c r="G14" s="200"/>
      <c r="H14" s="200"/>
    </row>
    <row r="15" spans="1:8" ht="29.25" customHeight="1" x14ac:dyDescent="0.25">
      <c r="A15" s="199" t="s">
        <v>2</v>
      </c>
      <c r="B15" s="199"/>
      <c r="C15" s="199"/>
      <c r="D15" s="199"/>
      <c r="E15" s="199"/>
      <c r="F15" s="199"/>
      <c r="G15" s="199"/>
      <c r="H15" s="6"/>
    </row>
  </sheetData>
  <mergeCells count="14">
    <mergeCell ref="A10:H10"/>
    <mergeCell ref="A12:H12"/>
    <mergeCell ref="A14:H14"/>
    <mergeCell ref="A1:H1"/>
    <mergeCell ref="A15:G15"/>
    <mergeCell ref="A2:H2"/>
    <mergeCell ref="A3:H3"/>
    <mergeCell ref="A4:H4"/>
    <mergeCell ref="A5:H5"/>
    <mergeCell ref="A6:H6"/>
    <mergeCell ref="A7:H7"/>
    <mergeCell ref="A8:H8"/>
    <mergeCell ref="A9:H9"/>
    <mergeCell ref="A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H</dc:creator>
  <cp:lastModifiedBy>Kristina H</cp:lastModifiedBy>
  <cp:lastPrinted>2024-11-15T13:55:39Z</cp:lastPrinted>
  <dcterms:created xsi:type="dcterms:W3CDTF">2024-11-06T10:22:58Z</dcterms:created>
  <dcterms:modified xsi:type="dcterms:W3CDTF">2024-11-21T09:04:27Z</dcterms:modified>
</cp:coreProperties>
</file>